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4DEABE9-B2D3-4588-B27B-059D5E70F08B}" xr6:coauthVersionLast="36" xr6:coauthVersionMax="36" xr10:uidLastSave="{00000000-0000-0000-0000-000000000000}"/>
  <bookViews>
    <workbookView xWindow="0" yWindow="0" windowWidth="22260" windowHeight="12645" firstSheet="15" activeTab="18" xr2:uid="{00000000-000D-0000-FFFF-FFFF00000000}"/>
  </bookViews>
  <sheets>
    <sheet name="GENEL BÜTÇELİ KURULUŞLAR" sheetId="1" r:id="rId1"/>
    <sheet name="MAHALLİ İDARELER" sheetId="2" r:id="rId2"/>
    <sheet name="İLÇELER" sheetId="3" r:id="rId3"/>
    <sheet name="SEKTÖRLER" sheetId="4" r:id="rId4"/>
    <sheet name="EBYÜ" sheetId="5" r:id="rId5"/>
    <sheet name="ERZİNCAN İL ÖZEL İDARESİ" sheetId="6" r:id="rId6"/>
    <sheet name="DSİ 8.BÖLGE MÜDÜRLÜĞÜ" sheetId="7" r:id="rId7"/>
    <sheet name="KARAYOLLARI 16.BÖLGE MÜDÜRLÜĞÜ" sheetId="8" r:id="rId8"/>
    <sheet name="KARAYOLLARI 12.BÖLGE MÜDÜRLÜĞÜ" sheetId="9" r:id="rId9"/>
    <sheet name="ORMAN BÖLGE" sheetId="10" r:id="rId10"/>
    <sheet name="TCDD 4.BÖLGE MÜDÜRLÜĞÜ" sheetId="11" r:id="rId11"/>
    <sheet name="TEİAŞ 15.BÖLGE MÜDÜRLÜĞÜ" sheetId="12" r:id="rId12"/>
    <sheet name="VAKIFLAR BÖLGE MÜDÜRLÜĞÜ" sheetId="13" r:id="rId13"/>
    <sheet name="ÇEVRE, ŞEHİRCİLİK VE İ" sheetId="14" r:id="rId14"/>
    <sheet name="GENÇLİK VE SPOR İL MÜ" sheetId="15" r:id="rId15"/>
    <sheet name="İL AFET VE ACİL DURUM" sheetId="16" r:id="rId16"/>
    <sheet name="İL SAĞLIK MÜDÜRLÜĞÜ" sheetId="17" r:id="rId17"/>
    <sheet name="İL TARIM VE ORMAN MÜ" sheetId="18" r:id="rId18"/>
    <sheet name="İL MİLLİ EĞİTİM MÜDÜRLÜĞÜ" sheetId="19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6" l="1"/>
  <c r="E8" i="16"/>
  <c r="D8" i="16"/>
  <c r="C8" i="16"/>
  <c r="B8" i="16"/>
  <c r="B141" i="6" l="1"/>
  <c r="C141" i="6"/>
  <c r="D141" i="6"/>
  <c r="E141" i="6"/>
  <c r="F141" i="6"/>
  <c r="F64" i="19" l="1"/>
  <c r="E64" i="19"/>
  <c r="D64" i="19"/>
  <c r="C64" i="19"/>
  <c r="B64" i="19"/>
  <c r="F22" i="18" l="1"/>
  <c r="E22" i="18"/>
  <c r="D22" i="18"/>
  <c r="C22" i="18"/>
  <c r="B22" i="18"/>
  <c r="F15" i="17" l="1"/>
  <c r="E15" i="17"/>
  <c r="D15" i="17"/>
  <c r="C15" i="17"/>
  <c r="B15" i="17"/>
  <c r="F18" i="15" l="1"/>
  <c r="E18" i="15"/>
  <c r="D18" i="15"/>
  <c r="C18" i="15"/>
  <c r="B18" i="15"/>
  <c r="F9" i="14" l="1"/>
  <c r="E9" i="14"/>
  <c r="D9" i="14"/>
  <c r="C9" i="14"/>
  <c r="B9" i="14"/>
  <c r="F11" i="13" l="1"/>
  <c r="E11" i="13"/>
  <c r="D11" i="13"/>
  <c r="C11" i="13"/>
  <c r="B11" i="13"/>
  <c r="F6" i="12" l="1"/>
  <c r="E6" i="12"/>
  <c r="D6" i="12"/>
  <c r="C6" i="12"/>
  <c r="B6" i="12"/>
  <c r="F37" i="11" l="1"/>
  <c r="E37" i="11"/>
  <c r="D37" i="11"/>
  <c r="C37" i="11"/>
  <c r="B37" i="11"/>
  <c r="F9" i="10" l="1"/>
  <c r="E9" i="10"/>
  <c r="D9" i="10"/>
  <c r="C9" i="10"/>
  <c r="B9" i="10"/>
  <c r="F5" i="9" l="1"/>
  <c r="E5" i="9"/>
  <c r="D5" i="9"/>
  <c r="C5" i="9"/>
  <c r="B5" i="9"/>
  <c r="F27" i="8" l="1"/>
  <c r="E27" i="8"/>
  <c r="D27" i="8"/>
  <c r="C27" i="8"/>
  <c r="B27" i="8"/>
  <c r="F46" i="7" l="1"/>
  <c r="E46" i="7"/>
  <c r="D46" i="7"/>
  <c r="C46" i="7"/>
  <c r="B46" i="7"/>
  <c r="F11" i="5" l="1"/>
  <c r="E11" i="5"/>
  <c r="D11" i="5"/>
  <c r="C11" i="5"/>
  <c r="B11" i="5"/>
  <c r="G13" i="4" l="1"/>
  <c r="F13" i="4"/>
  <c r="E13" i="4"/>
  <c r="D13" i="4"/>
  <c r="C13" i="4"/>
  <c r="B13" i="4"/>
  <c r="G14" i="3" l="1"/>
  <c r="F14" i="3"/>
  <c r="E14" i="3"/>
  <c r="D14" i="3"/>
  <c r="C14" i="3"/>
  <c r="B14" i="3"/>
  <c r="G7" i="2" l="1"/>
  <c r="F7" i="2"/>
  <c r="E7" i="2"/>
  <c r="D7" i="2"/>
  <c r="C7" i="2"/>
  <c r="B7" i="2"/>
  <c r="G19" i="1" l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<sst xmlns="http://schemas.openxmlformats.org/spreadsheetml/2006/main" count="1059" uniqueCount="449">
  <si>
    <t>GENEL BÜTÇELİ KURULUŞLAR</t>
  </si>
  <si>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</si>
  <si>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</si>
  <si>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</si>
  <si>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</si>
  <si>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</si>
  <si>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</si>
  <si>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</si>
  <si>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</si>
  <si>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Dönem Nakdi Gerçekleşme Oranı</t>
  </si>
  <si>
    <t>Yılı Harcama Oranı</t>
  </si>
  <si>
    <t>Fiziki Gerçekleşme Oranı</t>
  </si>
  <si>
    <t>TEİAŞ 15. BÖLGE MÜDÜRLÜĞÜ</t>
  </si>
  <si>
    <t>ERZİNCAN BİNALİ YILDIRIM ÜNİVERSİTESİ REKTÖRLÜĞÜ</t>
  </si>
  <si>
    <t>ERZİNCAN İL TARIM VE ORMAN MÜDÜRLÜĞÜ</t>
  </si>
  <si>
    <t>ERZİNCAN İL EMNİYET MÜDÜRLÜĞÜ</t>
  </si>
  <si>
    <t>DSİ 8. BÖLGE MÜDÜRLÜĞÜ</t>
  </si>
  <si>
    <t>ERZİNCAN ÇEVRE, ŞEHİRCİLİK VE İKLİM DEĞİŞİKLİĞİ İL MÜDÜRLÜĞÜ</t>
  </si>
  <si>
    <t>TCDD 4. BÖLGE MÜDÜRLÜĞÜ</t>
  </si>
  <si>
    <t>KARAYOLLARI 16. BÖLGE MÜDÜRLÜĞÜ</t>
  </si>
  <si>
    <t>KARAYOLLARI 12. BÖLGE MÜDÜRLÜĞÜ</t>
  </si>
  <si>
    <t>ERZİNCAN GENÇLİK VE SPOR İL MÜDÜRLÜĞÜ</t>
  </si>
  <si>
    <t>ERZURUM VAKIFLAR BÖLGE MÜDÜRLÜĞÜ</t>
  </si>
  <si>
    <t>ERZİNCAN İL MİLLİ EĞİTİM MÜDÜRLÜĞÜ</t>
  </si>
  <si>
    <t>ERZURUM ORMAN BÖLGE MÜDÜRLÜĞÜ</t>
  </si>
  <si>
    <t>ERZİNCAN İL JANDARMA KOMUTANLIĞI</t>
  </si>
  <si>
    <t>ERZİNCAN İL SAĞLIK MÜDÜRLÜĞÜ</t>
  </si>
  <si>
    <t>43%</t>
  </si>
  <si>
    <t>86%</t>
  </si>
  <si>
    <t>MAHALLİ İDARELERE GÖRE DEĞERLENDİRME</t>
  </si>
  <si>
    <t>ERZİNCAN BELEDİYE BAŞKANLIĞI</t>
  </si>
  <si>
    <t>0%</t>
  </si>
  <si>
    <t>ERZİNCAN İL ÖZEL İDARESİ</t>
  </si>
  <si>
    <t>97%</t>
  </si>
  <si>
    <t>98%</t>
  </si>
  <si>
    <t>ALTINBAŞAK BELEDİYE BAŞKANLIĞI</t>
  </si>
  <si>
    <t>100%</t>
  </si>
  <si>
    <t>İLİÇ BELEDİYE BAŞKANLIĞI</t>
  </si>
  <si>
    <t>İLÇE BAZINDA DAĞILIM</t>
  </si>
  <si>
    <t>İlçe</t>
  </si>
  <si>
    <t>MUHTELİF İLÇE</t>
  </si>
  <si>
    <t>KEMALİYE</t>
  </si>
  <si>
    <t>MERKEZ</t>
  </si>
  <si>
    <t>ÇAYIRLI</t>
  </si>
  <si>
    <t>REFAHİYE</t>
  </si>
  <si>
    <t>KEMAH</t>
  </si>
  <si>
    <t>İLİÇ</t>
  </si>
  <si>
    <t>TERCAN</t>
  </si>
  <si>
    <t>ÜZÜMLÜ</t>
  </si>
  <si>
    <t>OTLUKBELİ</t>
  </si>
  <si>
    <t>44%</t>
  </si>
  <si>
    <t>87%</t>
  </si>
  <si>
    <t>SEKTÖR BAZINDA DAĞILIMLAR</t>
  </si>
  <si>
    <t>Proje Sektörü</t>
  </si>
  <si>
    <t>Ulaştırma - Haberleşme</t>
  </si>
  <si>
    <t>Tarım</t>
  </si>
  <si>
    <t>Sağlık</t>
  </si>
  <si>
    <t>Diğer Kamu Hizmetleri-İktisadi</t>
  </si>
  <si>
    <t>Eğitim</t>
  </si>
  <si>
    <t>Konut</t>
  </si>
  <si>
    <t>Enerji</t>
  </si>
  <si>
    <t>Diğer Kamu Hizmetleri-Sosyal</t>
  </si>
  <si>
    <t>Turizm</t>
  </si>
  <si>
    <t>88%</t>
  </si>
  <si>
    <t>Proje Adı</t>
  </si>
  <si>
    <t>İlçe Adı</t>
  </si>
  <si>
    <t>AÇIK VE KAPALI SPOR TESİSLERİ</t>
  </si>
  <si>
    <t>ÇEŞİTLİ ÜNİTELERİN ETÜT PROJESİ (EBYÜ TIP FAKÜLTESİ MEVCUT 3 ADET AMFİ DERSLİKLERİN BÜYÜTÜLMESİ PROJE HİZMET ALIM İŞİ )</t>
  </si>
  <si>
    <t>ERZİNCAN ÜNİVERSİTESİ BEDEN EĞİTİMİ SPOR YÜKSEKOKULU VE ANTRENMAN SALONLARI BİNASI YAPIM İŞİ</t>
  </si>
  <si>
    <t>İKTİSADİ İDARİ BİLİMLE FAKÜLTESİ BİNASI YAPIM İŞİ</t>
  </si>
  <si>
    <t>KAMPÜS ALT YAPISI-(E.B.Y.Ü. YALNIZBAĞ YERLEŞKESİ ÇEVRE YOLU, ÇEVRE DUVARI VE ALT YAPI İKMAL İNŞAAT İŞİ)</t>
  </si>
  <si>
    <t>MUHTELİF İŞLER</t>
  </si>
  <si>
    <t>YAYIN ALIMI</t>
  </si>
  <si>
    <t>14%</t>
  </si>
  <si>
    <t>17%</t>
  </si>
  <si>
    <t>(KÖYDES) DAP ERZİNCAN REFAHİYE İLÇESİ ALAÇAYIR KÖYÜ SULAMA TESİSİ YAPIMI İŞİ</t>
  </si>
  <si>
    <t>(KÖYDES) REFAHİYE ALT KÖYÜ İÇME SUYU İSALE VE 50 KÜP DEPO YAPIMI</t>
  </si>
  <si>
    <t>(KÖYDES)(2ADET İŞ) DİYARLAR VE ŞAHALOĞLU KÖYLERİ İÇME SUYU ÇALIŞMALARI.</t>
  </si>
  <si>
    <t>2 İŞ KARACAKIŞLAK GRUP YOLU KIZILCA KUZUÖREN KÖY ASFALT SATHİ KAPLAMA</t>
  </si>
  <si>
    <t>4 İŞ ÜZÜMLÜ MUHTELİF GRUP KÖYLER İÇME SUYU YAPIM İŞLER (BAYIRBAĞ, ÇAMLICA, DEMİRPINAR, K.SARIKAYA,OTLUK,BAĞLAR</t>
  </si>
  <si>
    <t>8/24 ERZİNCAN TANITIM GÜNLERİ FAALİYET ETKİNLİKLERİ KAPSAMINDA YAPILACAK OLAN FUAR İÇİN STANT ALIM İŞİ</t>
  </si>
  <si>
    <t>AKARSU KÖYÜ KOY KONAĞI KAPI VE PENCERE İŞİ</t>
  </si>
  <si>
    <t>ALACATLI KÖY KONAĞINA MALZEME ALIMI İŞİ</t>
  </si>
  <si>
    <t>ALAÇAYIR KÖYÜ EK İSALE HATTI YAPIMI İŞİ</t>
  </si>
  <si>
    <t>ALAÇAYIR KÖYÜ KAMELYA YAPIM İŞİ</t>
  </si>
  <si>
    <t>ASFALT PLETİNE BTÜMLÜ BAĞLAYICI ALIM İŞİ</t>
  </si>
  <si>
    <t>ATMA ÇAYYAKA VE KOZLUCA KÖYLERİ KİLİT PARKE</t>
  </si>
  <si>
    <t>AYDOĞDU OĞLAKTEPE YENİKÖY MOTO POMP MONTAJI</t>
  </si>
  <si>
    <t>BAHÇEYAZI KÖYÜ İÇMESUYU SONDAJ YAPIMI</t>
  </si>
  <si>
    <t>BOYALIK VE LEVENTPINAR KÖYLERİ KİLİT PARÇA TAŞI YAPIM İŞİ</t>
  </si>
  <si>
    <t>BOYLU KÖYÜ İÇME SUYU SONDAJI İÇİN GÜNEŞ ENERJİ SİSTEMİ GES</t>
  </si>
  <si>
    <t>BSK BÜTÜMLÜ SICAK KARIŞIM 1.KAT VE 2. KAT ASFALT İŞLERİNDE KOMYON VE GREYDER KİRALAMA HİZMET ALIM İŞİ</t>
  </si>
  <si>
    <t>BÜYÜK YAYLA KÖYÜ AKDOĞAN MEZRASI İÇME SUYU İSALE HATTI YAPIM İŞİ</t>
  </si>
  <si>
    <t>CENNETPINAR KÖYÜ DRENAJ VE İÇME SUYU İSALE HATTI YAPAIM İŞİ</t>
  </si>
  <si>
    <t>ÇATAK KÖYÜ BETON ALIM İŞLİ</t>
  </si>
  <si>
    <t>ÇATAKSU ORTAÇAT MİRZAOĞLU VE YÜREKLİ GRUP KÖYÜ 1. KAT SATHİ KAPLAMA ASFALT İŞİ</t>
  </si>
  <si>
    <t>ÇATAKSU, ORTAÇAT, MİRZAOĞLU VE YÜREKLİ GURUP KÖYÜ 1. KAT SATHİ KAPLAMA ASFALT İŞİ</t>
  </si>
  <si>
    <t>ÇAYLI KAPI KAYA GÜNGÖREN KÖYLERİ ASFALT PLENTİ TESİSLERİNE SATHİ KAPLAMA İLE ASFALT MALZEMESİ ALIM İŞİ</t>
  </si>
  <si>
    <t>ÇAYÖNÜ KÖYÜ EMİRİN KÖYÜ MEZRASI İÇME SUYU İSALE HATTI VE BİRİKTİRME SUYU DEPOSU YAPIM İŞİ</t>
  </si>
  <si>
    <t>ÇIRAGEDİĞİ KÖY KONAĞINA MALZEME ALIMI</t>
  </si>
  <si>
    <t>ÇİLEK ÜRETİM PROJESİ</t>
  </si>
  <si>
    <t>ÇOK AMAÇLI SALON ZEMİN ETÜD YAPIMI</t>
  </si>
  <si>
    <t>ÇUKURÇİMEN KÖYÜ KAMELYA YAPIM İŞİ</t>
  </si>
  <si>
    <t>DAMLACA KÖYÜ İSALE HATTI İÇİN BORU ALIM İÇİ</t>
  </si>
  <si>
    <t>DAP ERZİNCAN ÇAYIRLI BALIKLI KÖYÜ SULAMA TESİSİ YAPIM İŞİ</t>
  </si>
  <si>
    <t>DAP ERZİNCAN KEMAH HAKBİLİR KÖYÜ SULAMA TESİSİ</t>
  </si>
  <si>
    <t>DAP ERZİNCAN MERKEZ DEĞİRMENKÖY SULAMA TESİSİ</t>
  </si>
  <si>
    <t>DAP ERZİNCAN ÜZÜMLÜ KARAKAYA KÖYÜ SULAMA TESİSİ</t>
  </si>
  <si>
    <t>DAP ERZİNCAN ÜZÜMLÜ OCAKBAŞI BULANIK KÖYLERİ SULAMA TESİS YAPIM İŞİ</t>
  </si>
  <si>
    <t>DAP ERZİNCAN ÜZÜMLÜ PİŞKİDAĞ KÖYÜ SULAMA TESİSİ</t>
  </si>
  <si>
    <t>DORUK SAYAR KÖYÜ YOL SANAT YAPILARI YAPIM İŞİ</t>
  </si>
  <si>
    <t>DUMANLI BUNGALOV EPOKSİ MASA ALIM İŞİ</t>
  </si>
  <si>
    <t>DUMANLI KIŞ BAHÇESİ MALZEME ALIM İŞİ</t>
  </si>
  <si>
    <t>DUMANLI KIŞ BAHÇESİNE MOBİLYA ALIMI İŞİ</t>
  </si>
  <si>
    <t>DUMANLI TABİAT PARKI BUNGOLOV EVLERİ BAKIM ONARIM</t>
  </si>
  <si>
    <t>DUMANLI TABİAT PARKI VE ALT KÖYÜNDE BULUNAN TABELAALIM YAPIM İŞLİ</t>
  </si>
  <si>
    <t>DUMANLI TABİAT PARKINA ÇOCUK PARK ALIMI İŞİ</t>
  </si>
  <si>
    <t>DUMANLI YAYLASI KIŞ BAHÇESİ YAPIM İŞİ</t>
  </si>
  <si>
    <t>ERGAN DAĞI İSTİNAT DUVARI YAPIM İŞİ.</t>
  </si>
  <si>
    <t>ERGAN DAĞI KIZAK ALANINA BUNGALOV ALIMI</t>
  </si>
  <si>
    <t>ERGAN DAĞI TURİZM MERKEZİNDE KULLANILMAK ÜZERE İÇ TEFRİŞAT MALZEMESİ ALIMI</t>
  </si>
  <si>
    <t>ERGAN DAĞI YÜRÜYEN BANT BETONARME YAPIM İŞİ</t>
  </si>
  <si>
    <t>ERGAN DAĞINDA KAYAK SATIŞI YAPABİLMEK İÇİN BUNGALOV ALIMI</t>
  </si>
  <si>
    <t>ERGAN VE ILIDERE KÖYLERİ KİLİT PARKE YAPIM İŞİ</t>
  </si>
  <si>
    <t>ERZİNCAN CAFERLİ ŞEBEKE HATTIKÖYDES ERZİNCAN İL MÖERKEZ İLÇE AYDOĞDU İÇME SUYU</t>
  </si>
  <si>
    <t>ERZİNCAN ERGAN DAĞI 2. ETAP AHŞAP KÜTÜK BUNGALOV 9 ADET EV YAPIM İŞİ</t>
  </si>
  <si>
    <t>ERZİNCAN ERGAN DAĞI BUNGALOV EVLERİ HİZMET BİNASI YAPIM İŞİ</t>
  </si>
  <si>
    <t>ERZİNCAN ERGAN DAĞI GİRİŞ KAPISI YAPIMI İŞİ</t>
  </si>
  <si>
    <t>ERZİNCAN ERGAN DAĞI KAMERA SİSTEMİ İÇİN GÖRÜNTÜLEME DİREĞİ VE KOREGE BORU ALIMI İŞİ</t>
  </si>
  <si>
    <t>ERZİNCAN ERGAN DAĞI TRAFOLARIN TAŞINMASI VE YENİ TRAFO KURUM İŞİ</t>
  </si>
  <si>
    <t>ERZİNCAN ERGAN DAĞI ZEMİN VE DUVAR KAPLAMA İŞİ</t>
  </si>
  <si>
    <t>ERZİNCAN İL ÖZEL İDARESİ İHTİYAÇLARI İÇİN MOBİL SAHNE ALIM İŞİ</t>
  </si>
  <si>
    <t>ERZİNCAN İL ÖZEL İDARESİ İHTİYAÇLARI İÇİN RULO ÇİM KALIP KESME MAKİNASI ALIM İŞİ</t>
  </si>
  <si>
    <t>ERZİNCAN İL ÖZEL İDARESİ OTOPARKI</t>
  </si>
  <si>
    <t>ERZİNCAN İL ÖZEL İDARESİNE 350 TON BİTÜMLÜ BAĞLAYICI ALIMI VE NAKLİYESİ İŞİ</t>
  </si>
  <si>
    <t>ERZİNCAN İLİ 4 ADET RAFTİNG DİNLENME TESİSİ YAPIM İŞİ</t>
  </si>
  <si>
    <t>ERZİNCAN İLİ ERGAN DAĞI KİLİT PARKE VE BORDÜR YAPIM İŞİ</t>
  </si>
  <si>
    <t>ERZİNCAN İLİ MERKEZ İLÇESİ CAFERLİ VE ERGAN VE ILIDERE KÖYLERİ KİLİT PARKE YAPILIŞI</t>
  </si>
  <si>
    <t>ERZİNCAN KEMAH KÖMÜR KÖYÜ YYY KANALİZASYON TESİSİ İNŞAATI İŞİ</t>
  </si>
  <si>
    <t>ERZİNCAN MERKEZ ERGAN DAĞI 4 ADET KÜTÜK BUNGALO EV YAPIM İŞİ</t>
  </si>
  <si>
    <t>ERZİNCAN MERKEZ ERGAN DAĞI BUNGALOV EVLERİ İÇME SUYU VE KANALİZASYON HATTI İNŞAAT İŞİ</t>
  </si>
  <si>
    <t>ERZİNCAN MERKEZ ERGAN DAĞI KAYAK MERKEZİ GÖL KAFE BİNASININ NİTELİKLİ DÖNÜŞÜM YAPIM İŞİ</t>
  </si>
  <si>
    <t>ERZİNCAN MERKEZ ERGANDAĞI KANALİZASYON HATTI YAPIMI</t>
  </si>
  <si>
    <t>ERZİNCAN MERKEZ GÜMÜŞTARLA KÖYÜ MUHTARLIK YAPIM İŞİ</t>
  </si>
  <si>
    <t>ERZİNCAN MERKEZ HANCI ÇİFTLİĞİ GR.MOTO POMP ALIMI İŞİ</t>
  </si>
  <si>
    <t>ERZİNCAN MERKEZ İLÇE AYDOĞDU, OĞLAKTEPE, YENİKÖY VE BAHÇEYAZI TERFİLİ SİSTEM İÇME SUYU YAPIM İŞİ</t>
  </si>
  <si>
    <t>ERZİNCAN MERKEZ KÖYLERİ GÜVENLİK KAMERASI ALIMI VE MONTAJ İŞİ</t>
  </si>
  <si>
    <t>ERZİNCAN MERKEZ SÖĞÜTÖZÜ KÖYÜ BEYTAHTI MESİRE ALAN İHTİYAÇ BİNASI YAPIM İŞİ.</t>
  </si>
  <si>
    <t>ERZİNCAN MERKEZ SÖĞÜTÖZÜ KÖYÜ İÇME SUYU İÇİN MOTOR- POMPA VE EKİPMANLAR ALIMI VE YERLEŞTİRİLMESİ İŞİ</t>
  </si>
  <si>
    <t>ERZİNCAN MERKEZ TARIMSAL HİZMETLERİ GELİŞTİRMEK AMAÇLI SERA YAPIMI</t>
  </si>
  <si>
    <t>ERZİNCAN MERKEZ VE İLÇELERE BAĞLI MUHTELİF KÖYLERDE KULLANILMAK ÜZERE BORU ALIM İŞİ</t>
  </si>
  <si>
    <t>ERZİNCAN MERKEZ ZİRAİ FAALİYETLERDE KULLANILMAK ÜZERE ZİRAİ DRONE ALIMI İŞİ</t>
  </si>
  <si>
    <t>ERZİNCAN OTLUKBELİ İLÇESİ TARIM VE HAYVANCILIĞI GELİŞTİRMEK AMACIYLA MERA ALANLARINA SU YALAĞI YAPIM İŞİ</t>
  </si>
  <si>
    <t>ERZİNCAN ÜZÜMLÜ ÇİFTCİLERE 12.000 KAYSI FİDANI ALIMI İŞİ</t>
  </si>
  <si>
    <t>GÜNGÖREN SÜTLÜCE B ARMUTLU KÖYLERİ VE BAĞIŞTAŞ BAHÇELİK MEZRASINA TAŞ DUVAR YAPIM İŞİ</t>
  </si>
  <si>
    <t>GÜZBULAK KÖYÜ 30 M3, DALLICA KÖYÜ 30 M3, BAŞBUDAK KÖYÜ HARHUN,ESENTEPE VE SAĞIR MEZRALARI ŞEBEKE YENİLEME, TEPEBAŞI KÖYÜ İSALE HATTI VE 30 M3 D( 4 İŞ)</t>
  </si>
  <si>
    <t>İLÇEMİZ MUHTELİF KÖY YOLLARI İÇİN PE-HDPE BORU ALIM İŞİ</t>
  </si>
  <si>
    <t>İLÇEMİZ MUHTELİF KÖYLERİNE SULAMA BORUSU ALIM İŞİ</t>
  </si>
  <si>
    <t>İLİÇ ÇOK AMAÇLI KÜLTÜR MERKEZİ YAPIM İŞİ</t>
  </si>
  <si>
    <t>İLİÇ İLÇE HÜKÜMET KONAĞI YAPIM İŞİ.</t>
  </si>
  <si>
    <t>İLİÇ KAYMAKAMLIK BİNASI VE KÖYLERİMİZİN TEKNİK ŞARTNAME KAPSAMINDA MONTAJ DAHİL GÜVENLİK SİSTEMLERİNİN ALIM İŞİ</t>
  </si>
  <si>
    <t>İLİÇ YENİ HÜKÜMET KONAĞI İSTİNAT DUVARI YAPIM İŞİ</t>
  </si>
  <si>
    <t>KAVACIK KÖYÜ 30TONLUK İÇME SUYU DEPOSU YAPIM İŞİ</t>
  </si>
  <si>
    <t>KEMAH KÜPLÜ KÖYÜ SULAMA TESİSİ YAPIM İŞİ.</t>
  </si>
  <si>
    <t>KEMAH MUHTELİF KÖYLERE KİLİT PARKE VE ÇİMENTO ALIM İŞİ</t>
  </si>
  <si>
    <t>KEMAH YÜCEBELEN KÖYÜ ÇAY MEZRASI İÇME SUYU ONARIM İŞİ</t>
  </si>
  <si>
    <t>KEMALİYE 40 KÖY 80 KAMERA +KÖPRÜ YAPIM İŞLERİ</t>
  </si>
  <si>
    <t>KEMALİYE ESENCE İSTİNAT DUVARI YAPIM İŞİ</t>
  </si>
  <si>
    <t>KEMALİYE HARMANKAYA AFET EVLERİ İÇME SUYU YAPIM İŞİ</t>
  </si>
  <si>
    <t>KEMALİYE MICIR VE ELAKANTI TEMİNİ VE NAKLİ</t>
  </si>
  <si>
    <t>KÖYDES ÇAYIRLI MİRZAOĞLU KÖYÜ MEVCUT DEPO TADİLAT İŞİ</t>
  </si>
  <si>
    <t>KÖYDES ÇAYIRLI YAZIKAYA KÖYÜ KANALİZASYON YAPIM İŞİ</t>
  </si>
  <si>
    <t>KÖYDES ERZİNCAN İL MÖERKEZ İLÇE AYDOĞDU İÇME SUYU</t>
  </si>
  <si>
    <t>KÖYDES İLİÇ KONAKLI, ÇOBANLI, ORTATEPE, SARIPINAR, SABIRLI VE ÇİFTLİK KÖYLERİ SATİ KAPLAMA MALZEMESİ ALIM İŞİ</t>
  </si>
  <si>
    <t>KÖYDES KEMAH DOĞANBEYLİ KÖYÜ SU DEPOSU YAPIM İŞİ</t>
  </si>
  <si>
    <t>KÖYDES KEMAH KAYABAŞI KÖYÜ İSALE HATTI YAPIM İŞİ</t>
  </si>
  <si>
    <t>KÖYDES KEMAH KAZANKAYA KÖYÜ İÇME SUYU DRENAJI KAPTAJ YAPIM İŞİ</t>
  </si>
  <si>
    <t>KÖYDES KEMAH KERER KÖYÜ İÇME SUYU HATTI YAPIM İŞİ</t>
  </si>
  <si>
    <t>KÖYDES REFAHİYE EKECİK ÇUKURÇİMEN ÇAMLIMÜLK MURATÇAYIRI KÖYLERİ İÇME SUYU İSALE HATTI YAPIM İŞİ.</t>
  </si>
  <si>
    <t>KÖYDES REFAHİYE İLÇESİSATHİ KAPLAMA AGREGA TEMİN İŞİ</t>
  </si>
  <si>
    <t>KÖYDES REFAHİYE ONURLU KÖYÜ ŞEBEKE YAPIM İŞİ</t>
  </si>
  <si>
    <t>KÖYDES REFAHİYE YURTBAŞI KÖYÜ DİRENAJ VE KAPTAJ İÇMESUYU ÇALIŞMALARI.</t>
  </si>
  <si>
    <t>KÖYDES ÜZÜMLÜ BAYIRBAĞ KÖYÜ İÇME SUYU İLAVE ŞEBEKE HATTI YAPIM İŞİ</t>
  </si>
  <si>
    <t>KÖYDES ÜZÜMLÜ KARAKAYA KÖYÜ İÇME SUYU İRSALE HATTI YAPIM İŞİ 1500 METRE</t>
  </si>
  <si>
    <t>KÖYDES ÜZÜMLÜ MUHTELİF GRUP KÖYLER İÇME SUYU YAPIM İŞLERİ</t>
  </si>
  <si>
    <t>KUZKIŞLA KÖYÜ İÇME SUYU İSALE HATTI ONARIM İŞİ</t>
  </si>
  <si>
    <t>LEVENTLER KÖYÜ KÖY KONAĞI İNŞAAT MALZEME ALIMI</t>
  </si>
  <si>
    <t>MENDEMEBAŞI BORU ALIMI İŞİ</t>
  </si>
  <si>
    <t>MUAHTALİF KÖYLER PINARYOLU ALAPINAR KEÇEGÖZ ÇAT ORTAGÖZE YURTBAŞI GÖL KÖYLERİ BORU ALIM İŞİ</t>
  </si>
  <si>
    <t>MUHRELİF KÖYLER ÇATLI SALUR KÖYLERİ BORU ALIM İŞİ</t>
  </si>
  <si>
    <t>MUHTELİF BORU ALIMI İŞİ</t>
  </si>
  <si>
    <t>ÖĞRETMEN EVİNİN PROJE ÇİZİM İŞİ</t>
  </si>
  <si>
    <t>PINARYOLU KÖY KONAĞINA MASA VE SANDELYE ALIM İŞİ</t>
  </si>
  <si>
    <t>SARIGÜNEY KÖYÜ İÇME SUYU İRSALE HATTI YAPIM İŞİ</t>
  </si>
  <si>
    <t>SAYGILI SARAYCIK VE A ÇAMURDERE GURUP KÖYLERİ İÇME SUYU YAPIM İŞİ</t>
  </si>
  <si>
    <t>SIRAKONAK HARMANKAYA GRUP YOLU 1. KAT ASFALT YAPIM İŞİ</t>
  </si>
  <si>
    <t>SIRAKONAK HARMANKAYA GRUP YOLU 2. KAT ASFALT YAPIM İŞİ</t>
  </si>
  <si>
    <t>TURİZM AMAÇLI TANITIM TABELASI YAPIM İŞİ.</t>
  </si>
  <si>
    <t>TURNAÇAYIRI KÖYÜ ŞEBEKE HATTI VE A. KARTALLI KÖYÜ DRENAJ YAPIM İŞİ</t>
  </si>
  <si>
    <t>TUZLA KÖYÜ İÇME SUYU ŞEBEKE YAPIM İŞİ</t>
  </si>
  <si>
    <t>UMURLU GURUP YOLU SATHİ KAPLAMA ASFALT YAPIM İŞİ</t>
  </si>
  <si>
    <t>ÜZÜMLÜ ÇAYIRYAZI KÖYÜ 2. KAT ASFALT YAPIMI İŞİ (1 KM)</t>
  </si>
  <si>
    <t>ÜZÜMLÜ HALISAHA SOYUNMA ODASI YAPIM İŞİ</t>
  </si>
  <si>
    <t>ÜZÜMLÜ İLÇESİ BİRLİĞİMİZ DESTEKLİ ÇİFTÇİLERİMİZE 2000 ADET TARIM İLACI ALIMI VE DAĞILIMI</t>
  </si>
  <si>
    <t>ÜZÜMLÜ KARAKAYA PİŞKİDAĞ GÖLLER ÇARDAKLI KÖYLERİ KAPTAJ YENİLEME VE İRSALE BAĞLANTI YAPIM İŞİ</t>
  </si>
  <si>
    <t>ÜZÜMLÜ MUHSİN YAZICIOĞLU MAHALLESİ MUHTARLIK BİNASI YAPIM İŞİ</t>
  </si>
  <si>
    <t>ÜZÜMLÜ MUHTELİF KÖYLER PINARLIKAYA DENİZDAMI PİŞKİDAĞ BÜYÜKKÖY BULANIK KARACAKAYA VE DEREBÜK KÖYLERİ SULAMA TESİSİ BAKIM ONARIM İŞLERİ</t>
  </si>
  <si>
    <t>ÜZÜMLÜ ÖRTÜALTI TESİSLERİ FALİYETLERİ İÇİN SERA NAYLONU ALIM İŞİ</t>
  </si>
  <si>
    <t>ÜZÜMLÜ PELİTLİ KÖYÜ 1. KAT ASFALT YAPIMI İŞİ (2,5 KM)</t>
  </si>
  <si>
    <t>YAYLIM KÖYÜ MEZRALARI VE OĞULVEREN KÖYÜ İÇMESUYU HATTI</t>
  </si>
  <si>
    <t>YAZIKAYA KÖYÜ KANALİZASYON YAPIM İŞİ</t>
  </si>
  <si>
    <t>YEŞİL BÜK SÖĞÜTLÜ UMURLU İÇME SUYU YAPIM İŞİ</t>
  </si>
  <si>
    <t>4373 SAYILI KANUN KAPSAMINDA ERZİNCAN İLİ HAVZA BAZLI DERELERİN ETÜTLERİNİN YAPILMASI</t>
  </si>
  <si>
    <t>BALLI BARAJI</t>
  </si>
  <si>
    <t>BALLI BARAJI ANA İLETİM HATTI</t>
  </si>
  <si>
    <t>ERZİNCAN 1.KISIM AT VE TİGH</t>
  </si>
  <si>
    <t/>
  </si>
  <si>
    <t>ERZİNCAN 2.KISIM AT VE TİGH</t>
  </si>
  <si>
    <t>ERZİNCAN ÇAYIRLI SARAYCIK KÖYÜ</t>
  </si>
  <si>
    <t>ERZİNCAN İÇMESUYU İSALE HATTI VE ARITMA TESİSİ PROJE YAPIMI İLE MÜŞAVİRLİK HİZMETLERİ</t>
  </si>
  <si>
    <t>ERZİNCAN İLİ 1. GRUP TERSİP BENDİ YAPIMI İKMALİ</t>
  </si>
  <si>
    <t>ERZİNCAN İLİ GÖLET VE SULAMALARI PLANLAMA RAPORU VE PROJE YAPIMI 3.KISIM (ERZİNCAN-SÜTPINAR, ERZİNCAN-DEREYURT, REFAHİYE-AYDINCIK, KEMAH-KÖMÜRKÖY...)</t>
  </si>
  <si>
    <t>ERZİNCAN İLİ GÖLET VE SULAMALARI PLANLAMA RAPORU VE PROJE YAPIMI 6. KISIM</t>
  </si>
  <si>
    <t>ERZİNCAN İLİ İŞLETMEDEKİ TAŞKIN KONTROL TESİSLERİNDE YETERSİZ GEÇİŞ YAPILARININ YENİLENMESİ</t>
  </si>
  <si>
    <t>ERZİNCAN KEMAH DOĞANBEYLİ GÖLETİ İKMALİ</t>
  </si>
  <si>
    <t>ERZİNCAN KEMAH KARADAĞ GÖLETİ</t>
  </si>
  <si>
    <t>ERZİNCAN KEMAH KARADAĞ GÖLETİ SULAMASI</t>
  </si>
  <si>
    <t>ERZİNCAN KEMAH ÖZDAMAR REGÜLATÖR SULAMASI İKMALİ</t>
  </si>
  <si>
    <t>ERZİNCAN KEMAH TUZLAKÖY GÖLETİ</t>
  </si>
  <si>
    <t>ERZİNCAN KEMAH TUZLAKÖY GÖLETİ SULAMASI</t>
  </si>
  <si>
    <t>ERZİNCAN MERKEZ BAŞPINAR KÖYÜ</t>
  </si>
  <si>
    <t>ERZİNCAN MERKEZ DAVARLI GÖLETİ</t>
  </si>
  <si>
    <t>ERZİNCAN MERKEZ DAVARLI GÖLETİ SULAMASI</t>
  </si>
  <si>
    <t>ERZİNCAN MERKEZ GÜNEBAKAN KÖYÜ</t>
  </si>
  <si>
    <t>ERZİNCAN MERKEZ PINARÖNÜ, GÖKPINAR VE KİLİMLİ MAHALLELERİ</t>
  </si>
  <si>
    <t>ERZİNCAN MERKEZ VASGİRT VE HANÇERLİ DERELERİ REHABİLİTASYONU 2. KISIM</t>
  </si>
  <si>
    <t>ERZİNCAN MERTEKLİ REGÜLATÖRÜ SAĞ SAHİL ANA KANAL YENİLENMESİ</t>
  </si>
  <si>
    <t>ERZİNCAN OTLUKBELİ İLÇE MERKEZİ 1. KISIM</t>
  </si>
  <si>
    <t>ERZİNCAN REFAHİYE ARDIÇLIK, ULUDERE, ULUÇAK, AVŞARÖZÜ KÖYLERİ TERSİP BENDİ VE ISLAH SEKİSİ YAPIMI İKMALİ</t>
  </si>
  <si>
    <t>ERZİNCAN REFAHİYE AVŞARÖZÜ GÖLETİ</t>
  </si>
  <si>
    <t>ERZİNCAN REFAHİYE AVŞARÖZÜ GÖLETİ SULAMASI</t>
  </si>
  <si>
    <t>ERZİNCAN REFAHİYE AVŞARÖZÜ GÖLETİ SULAMASI MALZEME ALIMI (HDPE BORU)</t>
  </si>
  <si>
    <t>ERZİNCAN REFAHİYE ÇAT KÖYÜ İKMALİ</t>
  </si>
  <si>
    <t>ERZİNCAN REFAHİYE GÖLKÖY KÖYÜ</t>
  </si>
  <si>
    <t>ERZİNCAN REFAHİYE İLÇE MERKEZİ HAKOĞLU (KOCAÇAY) DERESİ YAN KOLLARI 1. KISIM</t>
  </si>
  <si>
    <t>ERZİNCAN REFAHİYE YURTBAŞI GÖLETİ</t>
  </si>
  <si>
    <t>ERZİNCAN REFAHİYE YURTBAŞI GÖLETİ SULAMASI</t>
  </si>
  <si>
    <t>ERZİNCAN REFAHİYE YURTBAŞI GÖLETİ SULAMASI MALZEME ALIMI (HDPE BORU)</t>
  </si>
  <si>
    <t>ERZİNCAN REFAHİYE YURTBAŞI VE AVŞARÖZÜ GÖLET SULAMALARI MALZEME ALIMI (CTP BORU)</t>
  </si>
  <si>
    <t>ERZİNCAN SAĞ SAHİL POMPAJ TESİSLERİ TAMAMLAMA</t>
  </si>
  <si>
    <t>ERZİNCAN SOL SAHİL SULAMASI GEÇİŞ YAPILARI YENİLENMESİ</t>
  </si>
  <si>
    <t>ERZİNCAN TERCAN ÇADIRKAYA BELEDİYESİ KARA DERE VE YAN KOLLARI</t>
  </si>
  <si>
    <t>ERZİNCAN TERCAN P1 POMPA İSTASYONU YENİLENMESİ VE GES TESİSİ YAPIMI</t>
  </si>
  <si>
    <t>ERZİNCAN TURNAÇAYIRI BARAJI SULAMASI</t>
  </si>
  <si>
    <t>ERZİNCAN ÜZÜMLÜ İLÇE MERKEZİ ÜZÜMLÜ DERESİ 1. KISIM</t>
  </si>
  <si>
    <t>25%</t>
  </si>
  <si>
    <t xml:space="preserve">KARAYOLLARI 16. BÖLGE MÜDÜRLÜĞÜ </t>
  </si>
  <si>
    <t>(AKINCILAR-REFAHİYE) AYR- ÇATALÇAM YOLU (KM=0+000-16,151 ARASI) TOPRAK İŞLERİ, SANAT YAPILARI,DAMLACA-1,DAMLACA-2 KÖPRÜLERİ VE ÜSTYAPI İŞLERİ YOL YAP</t>
  </si>
  <si>
    <t>(GÖLOVA-ÇAMOLUK) AYR.-ÇATALÇAM AYR. YOLU</t>
  </si>
  <si>
    <t>164. ŞUBE LOKMAN EKİNCİ BAKIMEVİ</t>
  </si>
  <si>
    <t>166. (İLİÇ) ŞUBE TESİSLERİ</t>
  </si>
  <si>
    <t>ARAŞTIRMA VE GELİŞTİRME ÇALIŞMALARI 2024</t>
  </si>
  <si>
    <t>BAKIM ONARIM ,TESİS YAPIMI-ONARIMI VE KAR MÜCADELESİ ÇALIŞMALARI İLE PEYZAJ YAPILMASI İŞLERİ 2024</t>
  </si>
  <si>
    <t>DEMİRÖZÜ-OTLUKBELİ YOLU TOPRAK İŞLERİ,SANAT YAPILARI,ÜSTYAPI İŞLERİ YOL YAPIM İNŞ.</t>
  </si>
  <si>
    <t>ERZİNCAN İLİ, TERCAN İLÇESİNDE KÖTÜR, ÜZÜMLÜ İLÇESİNDE, SANSA B.A.K, ÜNVEREN B.A.B. VE KARASU B.A.B. KÖPRÜLERİ</t>
  </si>
  <si>
    <t>ERZİNCAN İLİNDE BULUNAN, TARİHİ SANSA B.A.K., TARİHİ ÜNVEREN B.A.B VE TARİHİ KARASU B.A.B. KÖPRÜLERİNİN RESTORASYON UYGULAMA PROJELERİNİN TEMİNİ İŞİ</t>
  </si>
  <si>
    <t>ERZİNCAN-BAŞKÖY-ÇAYIRLI YOLU (KM=14+775-46+720 ARASI) TOPRAK İŞLERİ, SANAT YAPILARI(DEVEKORUSU KÖPRÜSÜ YAPILMASI DAHİL) VE ÜSTYAPI İŞLERİ</t>
  </si>
  <si>
    <t>ETÜD-PROJE MÜHENDİSLİK VE MÜŞAVİRLİK HİZMETLERİ 2024</t>
  </si>
  <si>
    <t>İŞ SAĞLIĞI GÜVENLİĞİ İŞLERİ VE MAKİNA İKMAL YEDEK PARÇA, MUHTELİF MALZEME ALIMLARI İLE ARAÇ KİRALAMA YAKACAK ALIMI</t>
  </si>
  <si>
    <t>KAMULAŞTIRMA BEDELLERİ ÖDEMELERİ 2024</t>
  </si>
  <si>
    <t>KIZILMAĞARA KÖPRÜSÜ</t>
  </si>
  <si>
    <t>REFAHİYE - İLİÇ - KEMALİYE - DUTLUCA - ARAPGİR YOLU KEMALİYE - DUTLUCA TÜNELLERİ VE BAĞLANTI YOLLARI İLE KEMALİYE VE KOZLUPINAR VİYADÜĞÜ KM:0+000 - 22</t>
  </si>
  <si>
    <t>REFAHİYE - KURUÇAY - İLİÇ - KEMALİYE YOLU KM:78+000 - 79+000 ARASI (1. KESİM İLE 2. KESİM) HEYELAN ISLAHLARI YAPIM İŞİ</t>
  </si>
  <si>
    <t>REFAHİYE- KURUÇAY- İLİÇ DEVLET YOLU GÜMÜŞAKAR- KURUÇAY ARASI (SÜNEBELİ VE GÜMÜŞAKAR TÜNELİ VE BAĞLANTI YOLLARI DAHİL) KM: 17+900-43+520 KESİMİ (İKMAL)</t>
  </si>
  <si>
    <t>REFAHİYE-ERZİNCAN DEVLET YOLUKM:31+500-65+000 ARASI HEYELEN ISLAH YAPIMI</t>
  </si>
  <si>
    <t>REFAHİYE-KURUÇAY-İLİÇ DEVLET YOLU GÜMÜŞAKAR-KURUÇAY ARASI ( SÜNEBELİ TÜNELİ VE BAĞLANTI YOLLARI DAHİL ) KM. 22+500-51+500 TOPRAK İŞLERİ, SANAT YAPILAR</t>
  </si>
  <si>
    <t>SATHİ KAPLAMA 2024</t>
  </si>
  <si>
    <t>TRAFİK GÜVENLİĞİ ÇALIŞMALARI 2024</t>
  </si>
  <si>
    <t>ÜÇDAM-YEDİSU</t>
  </si>
  <si>
    <t>YAPIM MÜŞAVİRLİK HİZMETLERİ</t>
  </si>
  <si>
    <t>49%</t>
  </si>
  <si>
    <t>82%</t>
  </si>
  <si>
    <t>16. BL.HD.-TERCAN-AŞKALE</t>
  </si>
  <si>
    <t>58%</t>
  </si>
  <si>
    <t>EROZYONLA MÜCADELE VE TOPRAK MUHAFAZA PROJESİ</t>
  </si>
  <si>
    <t>FİDAN ÜRETİM PROJESİ</t>
  </si>
  <si>
    <t>ORMAN KADASTROSU VE TESCİLİ PROJESİ</t>
  </si>
  <si>
    <t>ORMAN KORUMA VE YANGINLA MÜCADELE PROJESİ</t>
  </si>
  <si>
    <t>ORMANLARIN GELİŞTİRİLMESİ VE GENİŞLETİLMESİ PROJESİ</t>
  </si>
  <si>
    <t>73%</t>
  </si>
  <si>
    <t>2 ADET SAYDİNGİN SİNYALİZASYON VE TELEKOMİNASYON SİSTEMLERİNE İLAVE EDİLMESİ</t>
  </si>
  <si>
    <t>3 ADET HEMZEMİN GEÇİDE TÜNEL TİPİ ÜST GEÇİT YAPILMASI</t>
  </si>
  <si>
    <t>4. BÖLGE MÜDÜRLÜĞÜ SABİT VE HAREKETLİ HÖRTUVAR YAPILMASI İŞİ</t>
  </si>
  <si>
    <t>40 ADET (ÇAMAF) MAKAS TEMİNİ VE 82 ADET MAKAS FERŞİ</t>
  </si>
  <si>
    <t>42 ADET (ÇAMAF) MAKAS TEMİNİ VE 89 ADET MAKAS FERŞİ</t>
  </si>
  <si>
    <t>5 ADET TÜNEL TİPİ ÜST GEÇİT PROJESİ YAPILMASI</t>
  </si>
  <si>
    <t>556 ADET ALÜMİNOTERMİT RAY KAYNAĞI İŞLERİ</t>
  </si>
  <si>
    <t>ALP - DEMİRKAPI İSTASYONLARI ARASI MUHTELİF KİLOMETRELERDE YARMA ISLAHI VE İSTİNAT DUVARI YAPILMASI</t>
  </si>
  <si>
    <t>AŞINAN RAYLARIN DEĞİŞTİRİLMESİ</t>
  </si>
  <si>
    <t>ÇELİK GRİD VE KAYA TUTUCU BARİYER YAPILMASI</t>
  </si>
  <si>
    <t>DİVRİĞİ-ÇALTI İSTASYONLARI ARASI (55. NO&amp;#39;LU TÜNEL) 1300 METRE HATTIN DEPLASESİ</t>
  </si>
  <si>
    <t>DİVRİĞİ-ERZİNCAN ARASI KM. 838+000 - 838+800 ARASINDA ZEMİN İYİLEŞTİRME PROJESİ YAPILMASI</t>
  </si>
  <si>
    <t>DİVRİĞİ-ERZİNCAN ARASI PETRADÜK VE YÜKSEK KAYA YARMA PROJE YAPTIRILMASI</t>
  </si>
  <si>
    <t>EKSİK OLAN MEYİL LEVHALARININ YAPIMI</t>
  </si>
  <si>
    <t>ERZİNCAN AŞKALE YOL YENİLEMESİ</t>
  </si>
  <si>
    <t>ERZİNCAN OSB İLTİSAK HATTI EMNİYET YOLU YAPIMI</t>
  </si>
  <si>
    <t>ERZİNCAN VE ZİLE AKARYAKIT TESİSLERİNE KÖPÜKLÜ YANGIN SÖNDÜRME SİSTEMİ KURULUMU</t>
  </si>
  <si>
    <t>ERZİNCAN-ERZURUM ARASI KÖPRÜLERİN İYİLEŞTİRMESİ</t>
  </si>
  <si>
    <t>GAR BİNASININ TADİLATI VE DEPREM GÜÇLENDİRMESİ YAPILMASI</t>
  </si>
  <si>
    <t>HEMZEMİN GEÇİTLERE KORUMA, MAKİNİST UYARI, KAMERALI İZLEME SİSTEMLERİ KURULMASI</t>
  </si>
  <si>
    <t>HEYELANLI BÖLGE ISLAHI İÇİN JEOLOJİK ETÜT ÇALIŞMALARI YAPILMASI</t>
  </si>
  <si>
    <t>İLİÇ İSTASYON BİNASI VE 6 ADET HİZMETEVİNİN DOĞALGAZ DÖNÜŞÜMÜ</t>
  </si>
  <si>
    <t>İSTASYONLARDA PERONBEJ YAPIMI</t>
  </si>
  <si>
    <t>KAR SİPERİ VE MAKAS FIRÇASI TEMİNİ İLE MONTAJI</t>
  </si>
  <si>
    <t>KAR TÜNELİ VE YARMA KAZISI YAPILMASI</t>
  </si>
  <si>
    <t>KIYI TAHKİMATI YAPILMASI</t>
  </si>
  <si>
    <t>MUHTELİF GAR VE İSTASYON BİNALARINA RÖLÖVE, RESTÜTİSYON VE RESTORASYON PROJESİ HAZIRLANMASI</t>
  </si>
  <si>
    <t>MUHTELİF TÜNELLERİN YIKILIP YENİDEN YAPILMASI İŞİNİN PROJELENDİRİLMESİ</t>
  </si>
  <si>
    <t>PALYE VE MENFEZ İŞLERİNİN YAPILMASI</t>
  </si>
  <si>
    <t>PALYE, İMLA TAKVİYESİ, HENDEK, BALAST TUTUCU OTOKORKULUK YAPILMASI</t>
  </si>
  <si>
    <t>SAHA AYDINLATMALARININ İSTENİLEN LUX DEĞERLERİNE GÖRE REHABİLİTE EDİLMESİ</t>
  </si>
  <si>
    <t>TMİ MINTIKASINDAKİ İSTASYONLARA MAKAS ISITICISI SİSTEMİ KURULMASI</t>
  </si>
  <si>
    <t>YOLUN DEPLASE PROJESİNİN YAPILMASI</t>
  </si>
  <si>
    <t>45%</t>
  </si>
  <si>
    <t>80%</t>
  </si>
  <si>
    <t>ERİÇ-BAĞIŞTAŞ EİH</t>
  </si>
  <si>
    <t>ERZİNCAN İŞLETME VE BAKIM MÜDÜRLÜĞÜ HİZMET BİNASI</t>
  </si>
  <si>
    <t>0,01%</t>
  </si>
  <si>
    <t>ERZİNCAN MERKEZ ULU (İZZET PAŞA) CAMİ RESTORASYON PROJELERİ HAZIRLANMASI (2022-2023)</t>
  </si>
  <si>
    <t>ERZİNCAN-KEMAH BEKLİMÇAY CAMİİ, SOĞUKPINAR (YUKARI MAHALLE) CAMİİ, AŞAĞI GEDİK CAMİİ VE ERZURUM HINIS ALAATTİN BEY CAMİİ</t>
  </si>
  <si>
    <t>ERZİNCAN-KEMAH SULTAN MELİKŞAH KÜMBETİ RESTORASYONU VE ÇEVRE DÜZENLEMESİ</t>
  </si>
  <si>
    <t>ERZİNCAN-KEMALİYE DÖRTYOLAĞZI CAMİİ</t>
  </si>
  <si>
    <t>ERZİNCAN-KEMALİYE DÖRTYOLAĞZI CAMİİ TUVALETLERİ ONARIMI 2024 YILI İŞİ</t>
  </si>
  <si>
    <t>ERZİNCAN-KEMALİYE KURTOĞLU CAMİİ, ERZİNCAN-KEMALİYE DÖRTYOLAĞZI CAMİİ, ERZİNCAN-KEMALİYE HACIEMİN MESCİDİ</t>
  </si>
  <si>
    <t>ERZİNCAN-ÜZÜMLÜ KARAKAYA KÖYÜ CAMİ PROJELERİ HAZIRLATILMASI 2024 YILI İŞİ</t>
  </si>
  <si>
    <t>68%</t>
  </si>
  <si>
    <t>ERZİNCAN ÇEVRE, ŞEHİRCİLİK VE İKLİM DEĞİŞİKLİĞİ İL MÜDÜRLÜĞÜ HİZMET BİNASI YAPIM İŞİ</t>
  </si>
  <si>
    <t>ERZİNCAN İLİ KEMAH İLÇESİ KÖMÜR KÖYÜ İSKAN KONUTLARI YAPIM İŞİ</t>
  </si>
  <si>
    <t>ERZİNCAN İLİ KEMAH İLÇESİ TUZLA KÖYÜ İSKAN KONUTLARI YAPIM İŞİ</t>
  </si>
  <si>
    <t>KENTSEL DÖNÜŞÜM KAPSAMINDA ERZİNCAN CUMHURİYET MAHALLESİ 158 DAİRE YAPIM İŞİ</t>
  </si>
  <si>
    <t>KENTSEL DÖNÜŞÜM KAPSAMINDA ERZİNCAN DEİRKENT MAHALLESİ 80 DAİRE YAPIM İŞİ</t>
  </si>
  <si>
    <t>41%</t>
  </si>
  <si>
    <t>99%</t>
  </si>
  <si>
    <t xml:space="preserve">ERZİNCAN GENÇLİK VE SPOR İL MÜDÜRLÜĞÜ </t>
  </si>
  <si>
    <t>ÇAYIRLI GENÇLİK MERKEZİ YAPIMI</t>
  </si>
  <si>
    <t>ERGAN DAĞINA SPORCU EĞİTİM MERKEZİ BİNASI, 2 FUTBOL SAHASI VE İKİLİ SOYUNMA ODASI YAPIMI</t>
  </si>
  <si>
    <t>ERZİNCAN 1000 KİŞİLİK SPOR SALONU YAPIMI İŞİ</t>
  </si>
  <si>
    <t>ERZİNCAN İLİ KEMAH İLÇESİ SENTETİK ÇİM SAHA BAKIM VE ONARIM İŞİ</t>
  </si>
  <si>
    <t>ERZİNCAN İLİ OTLUKBELİ İLÇESİ KAPALI HALI SAHA ZEMİN YENİLEME İŞİ</t>
  </si>
  <si>
    <t>ERZİNCAN İLİ TERCAN İLÇESİ KAPALI SPOR SALONU ONARIM İŞİ</t>
  </si>
  <si>
    <t>ERZİNCAN KIZ ÖĞRENCİ YURDU MUHTELİF BAKIM VE ONARIM İŞİ</t>
  </si>
  <si>
    <t>ERZİNCAN MERKEZ BAŞBAĞLAR(CUMHURİYET MAH), GEÇİT MAH, KURUTELEK KÖYÜ, AYDOĞDU KÖYÜ 44*24 4 ADET;ARSLANLI MAH. 30*19 AÇIK HALI SAHA YAPIM İŞİ</t>
  </si>
  <si>
    <t>ERZİNCAN ÖĞRENCİ YURDU C BLOK BAKIM-ONARIM VE GÜÇLENDİRME YAPIM İŞİ</t>
  </si>
  <si>
    <t>ERZİNCAN ÜZÜMLÜ SPOR SALONU GÜÇLENDİRME ONARIMI YAPIM İŞİ</t>
  </si>
  <si>
    <t>ERZİNCAN YAMAÇ PARAŞÜTÜ SOSYAL TESİS YAPIM İŞİ</t>
  </si>
  <si>
    <t>KAVAKYOLU HALI SAHA BRANDA DEĞİŞİMİ, AKYAZI MAHALLESİ KAPALI SENTETİK ÇİM SAHA BAKIM ONARIM VE BRANDA DEĞİŞİMİ</t>
  </si>
  <si>
    <t>TERCAN GENÇLİK MERKEZİ</t>
  </si>
  <si>
    <t>ÜZÜMLÜ İLÇESİ CİMİNLİ BABA YURT MÜDÜRLÜĞÜ SUNDURMA VE KAR TUTUCU YAPIM İŞİ</t>
  </si>
  <si>
    <t>64%</t>
  </si>
  <si>
    <t>CUMHURİYET ASM (4 HEKİMLİ)+112 ASHİ</t>
  </si>
  <si>
    <t>ERZİNCAN MERKEZ 3 NOLU ASHİ İKMAL</t>
  </si>
  <si>
    <t>ERZİNCAN MERKEZ DEMİRKENT AİLE SAĞLIĞI MERKEZİ 3 AHB+112ACİL SAĞLIK İSTASYONU</t>
  </si>
  <si>
    <t>ERZİNCAN MERKEZ DÖRTYOL DEVLET HASTANESİ</t>
  </si>
  <si>
    <t>ERZİNCAN MERKEZ İDARİ BİNA KOMPLEKSİ+HALK SAĞLIĞI LABORATUARI+ASM+TSM+SAĞLIKLI YAŞAM MERKEZİ</t>
  </si>
  <si>
    <t>ERZİNCAN MERKEZ İZZETPAŞA ASM(5 AHB)+112 ASHİ</t>
  </si>
  <si>
    <t>ERZİNCAN-TERCAN MERCAN ASM (3 AHB)+112 ASHİ</t>
  </si>
  <si>
    <t>İLİÇ 8 DAİRELİ LOJMAN</t>
  </si>
  <si>
    <t>KEMAH 16 DAİRELİ LOJMAN</t>
  </si>
  <si>
    <t>KEMALİYE 16 DAİRELİ LOJMAN</t>
  </si>
  <si>
    <t>OTLUKBELİ ENTEGRE İLÇE HASTANESİ</t>
  </si>
  <si>
    <t>84%</t>
  </si>
  <si>
    <t>54%</t>
  </si>
  <si>
    <t xml:space="preserve">ERZİNCAN İL TARIM VE ORMAN MÜDÜRLÜĞÜ </t>
  </si>
  <si>
    <t>BİTKİ SAĞLIĞI UYG. KONT. PRJ. - BİTKİ SAĞLIĞI HİZMETLERİNİN ETKİNLEŞTİRİLMESİ</t>
  </si>
  <si>
    <t>BİTKİ SAĞLIĞI UYG. KONT. PRJ. - BİTKİSEL ÜRETİM KARANTİNA HİZMETLERİ</t>
  </si>
  <si>
    <t>ÇAYIR MERA ISLAH VE AMENAJMAN</t>
  </si>
  <si>
    <t>ERZİNCAN TARIMA DAYALI İHTİSAS (BESİ) OSB</t>
  </si>
  <si>
    <t>GIDA VE YEM NUMUNESİ ALMA HİZMETLERİNİN GELİŞTİRİLMESİ</t>
  </si>
  <si>
    <t>HAYVAN HASTALIK VE ZARARLILARI İLE MÜCADELE PROJESİ</t>
  </si>
  <si>
    <t>HAYVANSAL ÜRETİMİN ARTIRILMASI</t>
  </si>
  <si>
    <t>İYİ TARIM UYGULAMALARININ YAYGINLAŞTIRILMASI VE KONTROLÜ PROJESİ</t>
  </si>
  <si>
    <t>KADIN ÇİFTÇİLER TARIMSAL YAYIM PROJESİ</t>
  </si>
  <si>
    <t>KONTROL HİZMETLERİNİN GELİŞTİRİLMESİ PROJESİ</t>
  </si>
  <si>
    <t>KURUMSAL KAPASİTENİN GELİŞTİRİLMESİ PROJESİ</t>
  </si>
  <si>
    <t>ORGANİK TARIMIN YAYGINLAŞTIRILMASI VE KONTROLÜ PROJESİ</t>
  </si>
  <si>
    <t>SU KAYNAKLARININ BALIKLANDIRILMASI PROJESİ</t>
  </si>
  <si>
    <t>SU ÜRÜNLERİ ÜRETİMİNİN GELİŞTİRİLMESİ PROJESİ</t>
  </si>
  <si>
    <t>SULARDA TARIMSAL FAALİYETLERDEN KAYNAKLANAN KİRLİLİĞİN KONTROLÜ PROJESİ</t>
  </si>
  <si>
    <t>ŞEKER HAMMADDELERİNİN SÜRDÜRÜLEBİLİR YÖN. PROJESİ</t>
  </si>
  <si>
    <t>TARIMSAL YAYIM HİZMETLERİ PROJESİ</t>
  </si>
  <si>
    <t>VETERİNER BİYOLOJİK ÜRÜNLERİ VE SOĞUK ZİNCİR KOŞULLARININ İZLENMESİ PROJESİ</t>
  </si>
  <si>
    <t>19%</t>
  </si>
  <si>
    <t>10.000 OKUL PROJESİ-KEMALİYE HACI ALİ AKIN ÇPAL</t>
  </si>
  <si>
    <t>15 TEMMUZ ŞEHİTLERİ İMAM HATİP LİSESİ ONARIM İŞİ</t>
  </si>
  <si>
    <t>29 EKİM İLKOKULU İNTERNET ALTYAPISI YAPIM İŞİ</t>
  </si>
  <si>
    <t>AKŞEMSETTİN İLKOKULU, BEŞSARAY İLKOKULU, ŞEHİT FATİH DEVRAVUT ORTAOKULU, BİLİM VE SANAT MERKEZİ MUHTELİF ONARIM İŞİ</t>
  </si>
  <si>
    <t>AKYAZI İLKOKULU</t>
  </si>
  <si>
    <t>ANADOLU LİSESİ ISLAK ZEMİN ONARIM İŞİ</t>
  </si>
  <si>
    <t>BAHÇELİEVLER İLKOKULU ELEKTRİK ARIZASI ONARIM İŞİ</t>
  </si>
  <si>
    <t>DEMİRKENT BEDRİYE VE SAMİ KARAKAYA ANAOKULU ONARIM İŞİ</t>
  </si>
  <si>
    <t>DEMİRKENT BEDRİYE VE SAMİ KARAKAYA ANAOKULU YAPIM İŞİ</t>
  </si>
  <si>
    <t>EBYÜ ÖĞRETMEN SİBEL ÇAKIR, KAVAKYOLU NECİP FAZIL KISAKÜREK, DEMİRKENT BEDRİYE VE SAMİ KARAKAYA ANAOKULUNUN ONARIM İŞİ</t>
  </si>
  <si>
    <t>ELAATTİN ELMAS ANADOLU İMAM HATİP LİSESİ</t>
  </si>
  <si>
    <t>ERZİNCAN FEN LİSESİ ÇATI ONARIM İŞİ</t>
  </si>
  <si>
    <t>ERZİNCAN MERKEZ ŞEHİT POLİS KENAN ARDIÇ İLKOKULU YAPIM İŞİ</t>
  </si>
  <si>
    <t>ERZİNCAN ÖĞRETMENEVİ</t>
  </si>
  <si>
    <t>FATİH MESLEKİ EĞİTİM MERKEZİ PANSİYON ONARIM İŞİ</t>
  </si>
  <si>
    <t>FEVZİ EFENDİ İLKOKULUNA KAMERA VE İNTERNET ALTYAPISI YAPIM İŞİ</t>
  </si>
  <si>
    <t>GÜZEL SANATLAR LİSESİ ATÖLYE BİNASI</t>
  </si>
  <si>
    <t>GÜZEL SANATLAR LİSESİ İNTERNET ALTYAPISI YAPIM İŞİ</t>
  </si>
  <si>
    <t>HACI KAMER TORUN ÖZEL EĞİTİM ANAOKULU ONARIM İŞİ</t>
  </si>
  <si>
    <t>İL MİLLİ EĞİTİM MÜDÜRLÜĞÜ HİZMET BİNASI TADİLAT İŞİ</t>
  </si>
  <si>
    <t>İMKB MÜŞİR ZEKİ PAŞA ORTAOKULU ONARIM İŞİ</t>
  </si>
  <si>
    <t>İPEKYOLU MESLEKİ TEKNİK ANADOLU LİSESİ ONARIM İŞİ</t>
  </si>
  <si>
    <t>KEMALİYE HACI ALİ AKIN ÇOK PROGRAMLI ANADOLU LİSESİ ONARIM İŞİ</t>
  </si>
  <si>
    <t>KEMALİYE HACI ALİ AKIN LİSESİ</t>
  </si>
  <si>
    <t>KERER İLKOKULU KAZAN DEĞİŞİMİ ONARIM İŞİ</t>
  </si>
  <si>
    <t>KIZILAY ANAOKULU, MEHMET AKİF ERSOY İLKOKULU,HALİTPAŞA ANAOKULU VE 13 ŞUBAT İLKOKULU ONARIM İŞİ</t>
  </si>
  <si>
    <t>MESLEKİ EĞİTİM MERKEZİ</t>
  </si>
  <si>
    <t>MESLEKİ VE TEKNİK ANADOLU LİSESİ (KIZ MESLEK LİSESİ)</t>
  </si>
  <si>
    <t>MUHTELİF OKULLAR ÇATI ONARIM İŞİ</t>
  </si>
  <si>
    <t>MUHTELİF ONARIMLAR-ÇAYIRLI KÖYLERE HİZMET BİRLİĞİ</t>
  </si>
  <si>
    <t>MUHTELİF ONARIMLAR-İLİÇ KÖYLERE HİZMET BİRLİĞİ</t>
  </si>
  <si>
    <t>MUHTELİF ONARIMLAR-KEMAH KÖYLERE HİZMET BİRLİĞİ</t>
  </si>
  <si>
    <t>MUHTELİF ONARIMLAR-KEMALİYE KÖYLERE HİZMET BİRLİĞİ</t>
  </si>
  <si>
    <t>MUHTELİF ONARIMLAR-MUHTELİF 10 OKUL ONARIMI</t>
  </si>
  <si>
    <t>MUHTELİF ONARIMLAR-OTLUKBELİ KÖYLERE HİZMET BİRLİĞİ</t>
  </si>
  <si>
    <t>MUHTELİF ONARIMLAR-REFAHİYE KÖYLERE HİZMET BİRLİĞİ</t>
  </si>
  <si>
    <t>MUHTELİF ONARIMLAR-REFAHİYE ÖĞRETMENEVİ</t>
  </si>
  <si>
    <t>MUHTELİF ONARIMLAR-TERCAN ANADOLU LİSESİ</t>
  </si>
  <si>
    <t>MUHTELİF ONARIMLAR-TERCAN KÖYLERE HİZMET BİRLİĞİ</t>
  </si>
  <si>
    <t>MUHTELİF ONARIMLAR-ÜZÜMLÜ KÖYLERE HİZMET BİRLİĞİ</t>
  </si>
  <si>
    <t>MUNZUR İLKOKULU ZEMİN DÖŞEMESİ ONARIM İŞİ</t>
  </si>
  <si>
    <t>MUSTAFA DOĞAN ANADOLU LİSESİ ONARIM İŞİ</t>
  </si>
  <si>
    <t>PİRİ SAMİ İMAM HATİP ORTAOKULU BAKIM VE ONARIM İŞİ</t>
  </si>
  <si>
    <t>REFAHİYE İLÇESİ 16 DERSLİKLİ İMAM HATİP ORTAOKULU ONARIM İŞİ</t>
  </si>
  <si>
    <t>SEYDA FIRAT ÇOK PROGRAMLI ANADOLU LİSESİ İNTERNET ALTYAPISI OLUŞTURMA İŞİ</t>
  </si>
  <si>
    <t>ŞEHİT JANDARMA UZMAN ÇAVUŞ FIRAT KILIÇ İLKOKULU İNTERNET ALTYAPISI YAPIM İŞİ</t>
  </si>
  <si>
    <t>ŞEHİT PİLOT TEĞMEN SERKAN SAĞIR İLKOKULU KAZAN DAİRESİ OTOMASYON YAPIM İŞİ</t>
  </si>
  <si>
    <t>ŞEHİT POLİS SALİH ZENGİN ORTAOKULU GENEL ONARIM İŞİ</t>
  </si>
  <si>
    <t>TERCAN ANADOLU LİSESİ PANSİYON BİNASI ONARIM İŞİ</t>
  </si>
  <si>
    <t>TERCAN HALK EĞİTİM MERKEZİ ONARIM İŞİ</t>
  </si>
  <si>
    <t>TERCAN YİBO GÜVENLİK KAMERASI KURULUMU VE LED ARMATÜR DÖNÜŞÜM İŞİ</t>
  </si>
  <si>
    <t>ÜZÜMLÜ FATİH İLKOKULU KOMPANZASYON PANOSU VE KAMERA YAPIM İŞİ</t>
  </si>
  <si>
    <t xml:space="preserve">ERZİNCAN İL AFET VE ACİL DURUM MÜDÜRLÜĞÜ </t>
  </si>
  <si>
    <t>ERZİNCAN İLİ KEMALİYE İLÇESİ HARMANKAYA KÖYÜ ALTYAPI İŞLERİ</t>
  </si>
  <si>
    <t>ERZİNCAN İLİ REFAHİYE İLÇESİ GÖKSEKİ KÖYÜ ALTYAPI İŞLERİ</t>
  </si>
  <si>
    <t>KEMAH KARACALAR VE İLİÇ ÇAYYAKA KÖYLERİ AFET KONUTLARI İÇİN İSTİNAT DUVARI YAPIM İŞİ</t>
  </si>
  <si>
    <t>KEMALİYE AŞAĞIUMUTLU KÖYÜNDE BULUNAN KAYA BLOKLARININ DÜŞME TEHLİKESİNE KARŞI ÖNLEM ALINMASI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</si>
</sst>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9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wrapText="1"/>
    </xf>
    <xf numFmtId="0" fontId="0" fillId="0" borderId="0" xfId="0" applyAlignment="1"/>
    <xf numFmtId="0" fontId="3" fillId="2" borderId="1" xfId="0" applyFont="1" applyFill="1" applyBorder="1" applyAlignment="1"/>
    <xf numFmtId="3" fontId="4" fillId="0" borderId="3" xfId="0" applyNumberFormat="1" applyFont="1" applyBorder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Fill="1" applyBorder="1" applyAlignment="1"/>
    <xf numFmtId="10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27"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13" formatCode="0%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EFED6E-A249-4673-BC7A-DF90A5D74D55}" name="Table1" displayName="Table1" ref="A3:K19" totalsRowCount="1" headerRowDxfId="326">
  <autoFilter ref="A3:K18" xr:uid="{CBC1858D-A896-4E4F-93D5-60C60A3010FB}"/>
  <tableColumns count="11">
    <tableColumn id="1" xr3:uid="{59CEA885-DDBB-4DA6-9AD0-9B1A3BE40C94}" name="Yatırımcı Kuruluş" dataDxfId="325" totalsRowDxfId="324"/>
    <tableColumn id="2" xr3:uid="{0F843FB6-8814-4DA9-B306-DAC640F87791}" name="Proje Sayısı" totalsRowFunction="custom" totalsRowDxfId="323">
      <totalsRowFormula>SUBTOTAL(109,B4:B18)</totalsRowFormula>
    </tableColumn>
    <tableColumn id="3" xr3:uid="{E153D9BB-9B88-42AE-AD9A-B76C11460247}" name="Toplam Yıl Ödeneği" totalsRowFunction="custom" totalsRowDxfId="322">
      <totalsRowFormula>SUBTOTAL(109,C4:C18)</totalsRowFormula>
    </tableColumn>
    <tableColumn id="4" xr3:uid="{0564934D-0CCD-4B66-A8F4-03821FF0C589}" name="Toplam Proje Tutarı" totalsRowFunction="custom" totalsRowDxfId="321">
      <totalsRowFormula>SUBTOTAL(109,D4:D18)</totalsRowFormula>
    </tableColumn>
    <tableColumn id="5" xr3:uid="{F5FA4E70-B984-4499-95EB-DEC1F085CF8E}" name="Önceki Yıllar Toplam Harcaması" totalsRowFunction="custom" totalsRowDxfId="320">
      <totalsRowFormula>SUBTOTAL(109,E4:E18)</totalsRowFormula>
    </tableColumn>
    <tableColumn id="6" xr3:uid="{90860952-63AF-42B0-BA1B-F805D6D85B60}" name="Yılı Harcama Tutarı" totalsRowFunction="custom" totalsRowDxfId="319">
      <totalsRowFormula>SUBTOTAL(109,F4:F18)</totalsRowFormula>
    </tableColumn>
    <tableColumn id="7" xr3:uid="{8013E570-18B9-4B5A-85FA-9B6DD7D2F44E}" name="Toplam Harcama Tutarı" totalsRowFunction="custom" totalsRowDxfId="318">
      <totalsRowFormula>SUBTOTAL(109,G4:G18)</totalsRowFormula>
    </tableColumn>
    <tableColumn id="8" xr3:uid="{745157B5-B5ED-43D5-B9FB-41136550714C}" name="Nakdi Gerçekleşme Oranı" totalsRowLabel="43%" totalsRowDxfId="317"/>
    <tableColumn id="9" xr3:uid="{C4E84AEE-DBC5-4699-A4F0-9AA17046B936}" name="Dönem Nakdi Gerçekleşme Oranı" totalsRowLabel="86%" totalsRowDxfId="316"/>
    <tableColumn id="10" xr3:uid="{64D8F200-57E0-42B3-BEE4-ADD035D14D82}" name="Yılı Harcama Oranı" totalsRowLabel="86%" totalsRowDxfId="315"/>
    <tableColumn id="11" xr3:uid="{7C2D33EA-1B87-42DE-BC61-47BFDDD54F1F}" name="Fiziki Gerçekleşme Oranı" totalsRowDxfId="31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1BB4F93-A314-48A1-8409-8453EB941296}" name="Table115" displayName="Table115" ref="A3:K37" totalsRowCount="1" headerRowDxfId="173">
  <autoFilter ref="A3:K36" xr:uid="{776A3217-D2A5-464A-96BB-75A9D7F4E1EC}"/>
  <tableColumns count="11">
    <tableColumn id="1" xr3:uid="{060BDA5F-0D3B-4776-B80B-1960C5CFA701}" name="Proje Adı" dataDxfId="172" totalsRowDxfId="171"/>
    <tableColumn id="2" xr3:uid="{0627FC2E-C3FB-4852-B26E-410B0EA6BBEA}" name="Toplam Yıl Ödeneği" totalsRowFunction="custom" dataDxfId="170" totalsRowDxfId="169">
      <totalsRowFormula>SUBTOTAL(109,B4:B36)</totalsRowFormula>
    </tableColumn>
    <tableColumn id="3" xr3:uid="{2C54C7AA-035A-464E-91DC-1A6CBAF1B63E}" name="Toplam Proje Tutarı" totalsRowFunction="custom" dataDxfId="168" totalsRowDxfId="167">
      <totalsRowFormula>SUBTOTAL(109,C4:C36)</totalsRowFormula>
    </tableColumn>
    <tableColumn id="4" xr3:uid="{40C88D93-B07A-4D45-B43C-B694678705A9}" name="Önceki Yıllar Toplam Harcaması" totalsRowFunction="custom" dataDxfId="166" totalsRowDxfId="165">
      <totalsRowFormula>SUBTOTAL(109,D4:D36)</totalsRowFormula>
    </tableColumn>
    <tableColumn id="5" xr3:uid="{4112D7F3-096D-47E5-BFAE-D8EAB73DA593}" name="Yılı Harcama Tutarı" totalsRowFunction="custom" dataDxfId="164" totalsRowDxfId="163">
      <totalsRowFormula>SUBTOTAL(109,E4:E36)</totalsRowFormula>
    </tableColumn>
    <tableColumn id="6" xr3:uid="{B6F3A593-DB3C-42D5-AB4E-112297F93A1B}" name="Toplam Harcama Tutarı" totalsRowFunction="custom" dataDxfId="162" totalsRowDxfId="161">
      <totalsRowFormula>SUBTOTAL(109,F4:F36)</totalsRowFormula>
    </tableColumn>
    <tableColumn id="7" xr3:uid="{55C35C1B-7398-46BB-A35D-6EE223015585}" name="Nakdi Gerçekleşme Oranı" totalsRowLabel="45%" dataDxfId="160" totalsRowDxfId="159"/>
    <tableColumn id="8" xr3:uid="{C7030E6D-88DA-457B-B79A-2F557444FC80}" name="Dönem Nakdi Gerçekleşme Oranı" totalsRowLabel="80%" dataDxfId="158" totalsRowDxfId="157"/>
    <tableColumn id="9" xr3:uid="{C2612BB3-75F6-45AB-B1C9-FB9163177DF5}" name="Yılı Harcama Oranı" totalsRowLabel="80%" dataDxfId="156" totalsRowDxfId="155"/>
    <tableColumn id="10" xr3:uid="{50E462E4-EF61-4320-81B7-7FD03B82A2DA}" name="Fiziki Gerçekleşme Oranı" dataDxfId="154" totalsRowDxfId="153"/>
    <tableColumn id="12" xr3:uid="{AEFD343E-915D-4CDD-A0F4-374B1CA41C32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17220A8-8D10-4291-B00B-B44AD9A8821B}" name="Table116" displayName="Table116" ref="A3:K6" totalsRowCount="1" headerRowDxfId="152">
  <autoFilter ref="A3:K5" xr:uid="{0029FCF7-E129-4061-9475-14EE6EC5D530}"/>
  <tableColumns count="11">
    <tableColumn id="1" xr3:uid="{2F802D2B-6B61-4723-BCBD-3627031E6438}" name="Proje Adı" dataDxfId="151" totalsRowDxfId="150"/>
    <tableColumn id="2" xr3:uid="{FA6D959E-0D7E-4EDE-8726-A1A84C190E3F}" name="Toplam Yıl Ödeneği" totalsRowFunction="custom" dataDxfId="149">
      <totalsRowFormula>SUBTOTAL(109,B4:B5)</totalsRowFormula>
    </tableColumn>
    <tableColumn id="3" xr3:uid="{AC64B69F-03C7-421D-9553-BF1CE209C3CE}" name="Toplam Proje Tutarı" totalsRowFunction="custom" dataDxfId="148">
      <totalsRowFormula>SUBTOTAL(109,C4:C5)</totalsRowFormula>
    </tableColumn>
    <tableColumn id="4" xr3:uid="{154851D4-1DDC-4228-B85C-8AD238F6C85D}" name="Önceki Yıllar Toplam Harcaması" totalsRowFunction="custom" dataDxfId="147">
      <totalsRowFormula>SUBTOTAL(109,D4:D5)</totalsRowFormula>
    </tableColumn>
    <tableColumn id="5" xr3:uid="{317EAA63-F8DD-4C85-8443-CCF4E2AC2E14}" name="Yılı Harcama Tutarı" totalsRowFunction="custom" dataDxfId="146">
      <totalsRowFormula>SUBTOTAL(109,E4:E5)</totalsRowFormula>
    </tableColumn>
    <tableColumn id="6" xr3:uid="{9C15E477-B90F-4A19-B597-7FFFDB153D01}" name="Toplam Harcama Tutarı" totalsRowFunction="custom" dataDxfId="145">
      <totalsRowFormula>SUBTOTAL(109,F4:F5)</totalsRowFormula>
    </tableColumn>
    <tableColumn id="7" xr3:uid="{2691D09E-CB67-4492-9976-8EE752CAF94F}" name="Nakdi Gerçekleşme Oranı" totalsRowLabel="0,01%" dataDxfId="144"/>
    <tableColumn id="8" xr3:uid="{F651EE4B-13E0-46B6-8A25-77E0D9567635}" name="Dönem Nakdi Gerçekleşme Oranı" totalsRowLabel="0%" dataDxfId="143"/>
    <tableColumn id="9" xr3:uid="{74072176-4657-4550-8C76-486E22B602FC}" name="Yılı Harcama Oranı" totalsRowLabel="0%" dataDxfId="142"/>
    <tableColumn id="10" xr3:uid="{5CE23AF1-ECA0-4F93-8C4E-6EB94A491B4F}" name="Fiziki Gerçekleşme Oranı" dataDxfId="141"/>
    <tableColumn id="12" xr3:uid="{DF9CA2FE-F61A-4A2A-826C-1B77E9A0345E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DDF4E83-F853-442C-8292-23B865C66FB1}" name="Table117" displayName="Table117" ref="A3:K11" totalsRowCount="1" headerRowDxfId="140">
  <autoFilter ref="A3:K10" xr:uid="{DDBA3820-6682-4C04-8B3C-BFC8B2ECD0E3}"/>
  <tableColumns count="11">
    <tableColumn id="1" xr3:uid="{BC6417D1-1700-47D6-863C-06CAE6D5CF87}" name="Proje Adı" dataDxfId="139" totalsRowDxfId="138"/>
    <tableColumn id="2" xr3:uid="{324CD403-D5F7-4C24-87C3-868EBA157DA2}" name="Toplam Yıl Ödeneği" totalsRowFunction="custom" dataDxfId="137" totalsRowDxfId="136">
      <totalsRowFormula>SUBTOTAL(109,B4:B10)</totalsRowFormula>
    </tableColumn>
    <tableColumn id="3" xr3:uid="{07941087-4D3C-4DF4-AB9D-F1F18389CC8A}" name="Toplam Proje Tutarı" totalsRowFunction="custom" dataDxfId="135" totalsRowDxfId="134">
      <totalsRowFormula>SUBTOTAL(109,C4:C10)</totalsRowFormula>
    </tableColumn>
    <tableColumn id="4" xr3:uid="{7800E8FB-4431-4AEF-9548-4B20AC000CBE}" name="Önceki Yıllar Toplam Harcaması" totalsRowFunction="custom" dataDxfId="133" totalsRowDxfId="132">
      <totalsRowFormula>SUBTOTAL(109,D4:D10)</totalsRowFormula>
    </tableColumn>
    <tableColumn id="5" xr3:uid="{1CCB0FE8-5DDF-4937-AB70-0A43204A6292}" name="Yılı Harcama Tutarı" totalsRowFunction="custom" dataDxfId="131" totalsRowDxfId="130">
      <totalsRowFormula>SUBTOTAL(109,E4:E10)</totalsRowFormula>
    </tableColumn>
    <tableColumn id="6" xr3:uid="{6961AD83-A04C-4974-9CCD-A736F21D2035}" name="Toplam Harcama Tutarı" totalsRowFunction="custom" dataDxfId="129" totalsRowDxfId="128">
      <totalsRowFormula>SUBTOTAL(109,F4:F10)</totalsRowFormula>
    </tableColumn>
    <tableColumn id="7" xr3:uid="{00973F3E-FDB2-4349-866D-09B0DD7C9C29}" name="Nakdi Gerçekleşme Oranı" totalsRowLabel="68%" dataDxfId="127" totalsRowDxfId="126"/>
    <tableColumn id="8" xr3:uid="{EDC0EDAA-97A6-4A16-8810-312194FA23D3}" name="Dönem Nakdi Gerçekleşme Oranı" totalsRowLabel="68%" dataDxfId="125" totalsRowDxfId="124"/>
    <tableColumn id="9" xr3:uid="{6536BC9E-742D-4A58-ADD8-24CD123FC751}" name="Yılı Harcama Oranı" totalsRowLabel="68%" dataDxfId="123" totalsRowDxfId="122"/>
    <tableColumn id="10" xr3:uid="{5EA912AE-100E-46BE-92E2-6858C440EF0C}" name="Fiziki Gerçekleşme Oranı" dataDxfId="121"/>
    <tableColumn id="12" xr3:uid="{3500C926-A405-4F1E-88E9-603BE5D896D6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623F06-6D44-4DC7-B538-D096BAC404F3}" name="Table118" displayName="Table118" ref="A3:K9" totalsRowCount="1" headerRowDxfId="120">
  <autoFilter ref="A3:K8" xr:uid="{6FD46DC6-7BD5-458D-B993-8ED98FBAF5E6}"/>
  <tableColumns count="11">
    <tableColumn id="1" xr3:uid="{663F7189-7EF1-47AC-8753-03CD772E65D9}" name="Proje Adı" dataDxfId="119" totalsRowDxfId="118"/>
    <tableColumn id="2" xr3:uid="{D5E7C16C-5949-4043-8184-61BE29BCD09F}" name="Toplam Yıl Ödeneği" totalsRowFunction="custom" dataDxfId="117" totalsRowDxfId="116">
      <totalsRowFormula>SUBTOTAL(109,B4:B8)</totalsRowFormula>
    </tableColumn>
    <tableColumn id="3" xr3:uid="{0356CA3A-D8E9-4258-A78B-3A5BDDAB5943}" name="Toplam Proje Tutarı" totalsRowFunction="custom" dataDxfId="115" totalsRowDxfId="114">
      <totalsRowFormula>SUBTOTAL(109,C4:C8)</totalsRowFormula>
    </tableColumn>
    <tableColumn id="4" xr3:uid="{2125078D-5478-4687-BA26-E44BCD8F6887}" name="Önceki Yıllar Toplam Harcaması" totalsRowFunction="custom" dataDxfId="113" totalsRowDxfId="112">
      <totalsRowFormula>SUBTOTAL(109,D4:D8)</totalsRowFormula>
    </tableColumn>
    <tableColumn id="5" xr3:uid="{0E6CF3F4-48BF-4990-9DAF-BF411EC081A1}" name="Yılı Harcama Tutarı" totalsRowFunction="custom" dataDxfId="111" totalsRowDxfId="110">
      <totalsRowFormula>SUBTOTAL(109,E4:E8)</totalsRowFormula>
    </tableColumn>
    <tableColumn id="6" xr3:uid="{E71F1406-AD90-40E8-99E7-D06030C28D8A}" name="Toplam Harcama Tutarı" totalsRowFunction="custom" dataDxfId="109" totalsRowDxfId="108">
      <totalsRowFormula>SUBTOTAL(109,F4:F8)</totalsRowFormula>
    </tableColumn>
    <tableColumn id="7" xr3:uid="{BFFA6D08-1190-4275-89C3-0CF6CBCE7FB4}" name="Nakdi Gerçekleşme Oranı" totalsRowLabel="41%" dataDxfId="107" totalsRowDxfId="106"/>
    <tableColumn id="8" xr3:uid="{338EF53F-A36C-4B73-BE3C-9500BD0D3CB8}" name="Dönem Nakdi Gerçekleşme Oranı" totalsRowLabel="99%" dataDxfId="105" totalsRowDxfId="104"/>
    <tableColumn id="9" xr3:uid="{946CAF28-9F35-47A3-A1C4-257D3E344DC1}" name="Yılı Harcama Oranı" totalsRowLabel="99%" dataDxfId="103" totalsRowDxfId="102"/>
    <tableColumn id="10" xr3:uid="{A1A71D15-14FD-40CC-8305-A990AFF34E95}" name="Fiziki Gerçekleşme Oranı" dataDxfId="101"/>
    <tableColumn id="12" xr3:uid="{CAA900B2-905B-408C-924E-569CB8370833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61482B9-77AD-4538-9B83-279422673AAE}" name="Table119" displayName="Table119" ref="A3:K18" totalsRowCount="1" headerRowDxfId="100">
  <autoFilter ref="A3:K17" xr:uid="{5F77755D-9848-4916-8F66-C83C1929A476}"/>
  <tableColumns count="11">
    <tableColumn id="1" xr3:uid="{9925DA5C-AEAF-4A55-A2E3-3657ECF3DAB4}" name="Proje Adı" dataDxfId="99" totalsRowDxfId="98"/>
    <tableColumn id="2" xr3:uid="{02DE1DAD-B3F7-4F29-B169-F9B487C71198}" name="Toplam Yıl Ödeneği" totalsRowFunction="custom" dataDxfId="97" totalsRowDxfId="96">
      <totalsRowFormula>SUBTOTAL(109,B4:B17)</totalsRowFormula>
    </tableColumn>
    <tableColumn id="3" xr3:uid="{ACAC351C-234A-42A2-95AC-A044347DA895}" name="Toplam Proje Tutarı" totalsRowFunction="custom" dataDxfId="95" totalsRowDxfId="94">
      <totalsRowFormula>SUBTOTAL(109,C4:C17)</totalsRowFormula>
    </tableColumn>
    <tableColumn id="4" xr3:uid="{AB2F4A0F-EAD8-454A-A1FA-4CE9F8503E2C}" name="Önceki Yıllar Toplam Harcaması" totalsRowFunction="custom" dataDxfId="93" totalsRowDxfId="92">
      <totalsRowFormula>SUBTOTAL(109,D4:D17)</totalsRowFormula>
    </tableColumn>
    <tableColumn id="5" xr3:uid="{FD40FA9A-8CE3-486F-BB54-9A29349B6BF1}" name="Yılı Harcama Tutarı" totalsRowFunction="custom" dataDxfId="91" totalsRowDxfId="90">
      <totalsRowFormula>SUBTOTAL(109,E4:E17)</totalsRowFormula>
    </tableColumn>
    <tableColumn id="6" xr3:uid="{5791D37B-D3E5-4ED7-9769-5001BE9ADC39}" name="Toplam Harcama Tutarı" totalsRowFunction="custom" dataDxfId="89" totalsRowDxfId="88">
      <totalsRowFormula>SUBTOTAL(109,F4:F17)</totalsRowFormula>
    </tableColumn>
    <tableColumn id="7" xr3:uid="{A3450924-6758-4864-BF5F-0E5294F5069A}" name="Nakdi Gerçekleşme Oranı" totalsRowLabel="64%" dataDxfId="87" totalsRowDxfId="86"/>
    <tableColumn id="8" xr3:uid="{62C122F3-99E1-425D-A2B2-4985460A32F8}" name="Dönem Nakdi Gerçekleşme Oranı" totalsRowLabel="88%" dataDxfId="85" totalsRowDxfId="84"/>
    <tableColumn id="9" xr3:uid="{E56D3823-DB13-43DC-87B4-7B4D815BE08A}" name="Yılı Harcama Oranı" totalsRowLabel="88%" dataDxfId="83" totalsRowDxfId="82"/>
    <tableColumn id="10" xr3:uid="{45F0C5C6-5001-4325-85BF-DF0579E5776B}" name="Fiziki Gerçekleşme Oranı" dataDxfId="81"/>
    <tableColumn id="12" xr3:uid="{6920BA25-D6B5-455D-A541-124BE11F6956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019A24-D5FA-4FA8-812C-9BD6B3E4171E}" name="Table15" displayName="Table15" ref="A3:K8" totalsRowCount="1" headerRowDxfId="80">
  <autoFilter ref="A3:K7" xr:uid="{D2EFFFC3-58A4-43DD-8A45-0A3962DAD9C5}"/>
  <tableColumns count="11">
    <tableColumn id="1" xr3:uid="{BE374DC3-65EA-40B2-A39D-A8AB89877395}" name="Proje Adı" dataDxfId="79" totalsRowDxfId="78"/>
    <tableColumn id="2" xr3:uid="{3ED66649-089A-4753-8391-E06F019D603D}" name="Toplam Yıl Ödeneği" totalsRowFunction="custom" dataDxfId="77" totalsRowDxfId="76">
      <totalsRowFormula>SUBTOTAL(109,B4:B7)</totalsRowFormula>
    </tableColumn>
    <tableColumn id="3" xr3:uid="{E3E46DE5-1BAD-44D0-972A-2FE317315637}" name="Toplam Proje Tutarı" totalsRowFunction="custom" dataDxfId="75" totalsRowDxfId="74">
      <totalsRowFormula>SUBTOTAL(109,C4:C7)</totalsRowFormula>
    </tableColumn>
    <tableColumn id="4" xr3:uid="{35103671-8A87-4C84-8071-F27C0527661D}" name="Önceki Yıllar Toplam Harcaması" totalsRowFunction="custom" dataDxfId="73" totalsRowDxfId="72">
      <totalsRowFormula>SUBTOTAL(109,D4:D7)</totalsRowFormula>
    </tableColumn>
    <tableColumn id="5" xr3:uid="{F7D9DD54-4A1D-49C8-8663-7B86821ED7E2}" name="Yılı Harcama Tutarı" totalsRowFunction="custom" dataDxfId="71" totalsRowDxfId="70">
      <totalsRowFormula>SUBTOTAL(109,E4:E7)</totalsRowFormula>
    </tableColumn>
    <tableColumn id="6" xr3:uid="{F3EBD843-A4FB-4D6E-875E-02B6E0B85C50}" name="Toplam Harcama Tutarı" totalsRowFunction="custom" dataDxfId="69" totalsRowDxfId="68">
      <totalsRowFormula>SUBTOTAL(109,F4:F7)</totalsRowFormula>
    </tableColumn>
    <tableColumn id="7" xr3:uid="{249BF7AE-2355-47C7-A914-6FE6945E50BC}" name="Nakdi Gerçekleşme Oranı" totalsRowLabel="84%" dataDxfId="67" totalsRowDxfId="66"/>
    <tableColumn id="8" xr3:uid="{D24251BA-7E60-491F-8F62-07C3A5FAD907}" name="Dönem Nakdi Gerçekleşme Oranı" totalsRowLabel="100%" dataDxfId="65" totalsRowDxfId="64"/>
    <tableColumn id="9" xr3:uid="{40A656F9-FD20-431A-B45A-DF834B9C8020}" name="Yılı Harcama Oranı" totalsRowLabel="100%" dataDxfId="63" totalsRowDxfId="62"/>
    <tableColumn id="10" xr3:uid="{60C3A6E1-A7FA-49D3-9794-3B9D91878F29}" name="Fiziki Gerçekleşme Oranı" dataDxfId="61" totalsRowDxfId="60"/>
    <tableColumn id="12" xr3:uid="{4D77FCEF-99DA-4C4C-8EDF-B1FC1B99D83C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EAFFAE1-BB9C-4CA0-B387-067149565556}" name="Table120" displayName="Table120" ref="A3:K15" totalsRowCount="1" headerRowDxfId="59">
  <autoFilter ref="A3:K14" xr:uid="{F3D0620D-47AE-4532-B301-99DDD5636C85}"/>
  <tableColumns count="11">
    <tableColumn id="1" xr3:uid="{988AA6B5-98CD-4D34-BE41-31C545BB4F87}" name="Proje Adı" dataDxfId="58" totalsRowDxfId="57"/>
    <tableColumn id="2" xr3:uid="{0D5216D4-F077-4B1C-BDB6-4CB5F7646487}" name="Toplam Yıl Ödeneği" totalsRowFunction="custom" dataDxfId="56" totalsRowDxfId="55">
      <totalsRowFormula>SUBTOTAL(109,B4:B14)</totalsRowFormula>
    </tableColumn>
    <tableColumn id="3" xr3:uid="{E5ACC09D-A3C2-42BE-B238-BC4BB0354905}" name="Toplam Proje Tutarı" totalsRowFunction="custom" dataDxfId="54" totalsRowDxfId="53">
      <totalsRowFormula>SUBTOTAL(109,C4:C14)</totalsRowFormula>
    </tableColumn>
    <tableColumn id="4" xr3:uid="{A5BD52ED-D84F-4E77-8917-404528069076}" name="Önceki Yıllar Toplam Harcaması" totalsRowFunction="custom" dataDxfId="52" totalsRowDxfId="51">
      <totalsRowFormula>SUBTOTAL(109,D4:D14)</totalsRowFormula>
    </tableColumn>
    <tableColumn id="5" xr3:uid="{36F7D1E4-5474-4548-AE54-066575ED31D5}" name="Yılı Harcama Tutarı" totalsRowFunction="custom" dataDxfId="50" totalsRowDxfId="49">
      <totalsRowFormula>SUBTOTAL(109,E4:E14)</totalsRowFormula>
    </tableColumn>
    <tableColumn id="6" xr3:uid="{B8CD9CDD-8E68-4C4A-AD43-E88BEB76B3D6}" name="Toplam Harcama Tutarı" totalsRowFunction="custom" dataDxfId="48" totalsRowDxfId="47">
      <totalsRowFormula>SUBTOTAL(109,F4:F14)</totalsRowFormula>
    </tableColumn>
    <tableColumn id="7" xr3:uid="{7C6364C9-CA5E-4C85-9661-560C2D889B91}" name="Nakdi Gerçekleşme Oranı" totalsRowLabel="84%" dataDxfId="46" totalsRowDxfId="45"/>
    <tableColumn id="8" xr3:uid="{AFCCB560-E735-4761-B230-76238F1BBE21}" name="Dönem Nakdi Gerçekleşme Oranı" totalsRowLabel="54%" dataDxfId="44" totalsRowDxfId="43"/>
    <tableColumn id="9" xr3:uid="{573297D3-AC78-4799-A522-F47BBB6B9276}" name="Yılı Harcama Oranı" totalsRowLabel="54%" dataDxfId="42" totalsRowDxfId="41"/>
    <tableColumn id="10" xr3:uid="{63C6875C-105D-4114-8D37-8A3ECB52D5FB}" name="Fiziki Gerçekleşme Oranı" dataDxfId="40"/>
    <tableColumn id="12" xr3:uid="{EDA78A7C-3417-406B-A873-E221F16DB13E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A4A7E02-3C46-430B-916B-5E77EB3C8DDB}" name="Table121" displayName="Table121" ref="A3:K22" totalsRowCount="1" headerRowDxfId="39">
  <autoFilter ref="A3:K21" xr:uid="{FCDA3234-1A8E-471E-81B5-8ADB739AEC2F}"/>
  <tableColumns count="11">
    <tableColumn id="1" xr3:uid="{D2450283-8FD3-4FE0-BAFC-FE85477C3BB2}" name="Proje Adı" dataDxfId="38" totalsRowDxfId="37"/>
    <tableColumn id="2" xr3:uid="{921B592A-44C1-44B2-8433-6D96EB8BE503}" name="Toplam Yıl Ödeneği" totalsRowFunction="custom" dataDxfId="36" totalsRowDxfId="35">
      <totalsRowFormula>SUBTOTAL(109,B4:B21)</totalsRowFormula>
    </tableColumn>
    <tableColumn id="3" xr3:uid="{95F33DB0-167E-4B31-9EC9-35AAE7E8A839}" name="Toplam Proje Tutarı" totalsRowFunction="custom" dataDxfId="34" totalsRowDxfId="33">
      <totalsRowFormula>SUBTOTAL(109,C4:C21)</totalsRowFormula>
    </tableColumn>
    <tableColumn id="4" xr3:uid="{E00BCA9B-240E-4388-B38A-A6FD37C391B1}" name="Önceki Yıllar Toplam Harcaması" totalsRowFunction="custom" dataDxfId="32" totalsRowDxfId="31">
      <totalsRowFormula>SUBTOTAL(109,D4:D21)</totalsRowFormula>
    </tableColumn>
    <tableColumn id="5" xr3:uid="{F0F02749-5A8D-4276-B96D-F6E27B152DF0}" name="Yılı Harcama Tutarı" totalsRowFunction="custom" dataDxfId="30" totalsRowDxfId="29">
      <totalsRowFormula>SUBTOTAL(109,E4:E21)</totalsRowFormula>
    </tableColumn>
    <tableColumn id="6" xr3:uid="{16F32530-1DE2-4112-A6F9-C9BE4D811ABA}" name="Toplam Harcama Tutarı" totalsRowFunction="custom" dataDxfId="28" totalsRowDxfId="27">
      <totalsRowFormula>SUBTOTAL(109,F4:F21)</totalsRowFormula>
    </tableColumn>
    <tableColumn id="7" xr3:uid="{CFAE19C6-6CDA-4072-9D25-170D305FF77D}" name="Nakdi Gerçekleşme Oranı" totalsRowLabel="19%" dataDxfId="26" totalsRowDxfId="25"/>
    <tableColumn id="8" xr3:uid="{508ECB1F-39B2-4D33-8D5C-00A019215773}" name="Dönem Nakdi Gerçekleşme Oranı" totalsRowLabel="100%" dataDxfId="24" totalsRowDxfId="23"/>
    <tableColumn id="9" xr3:uid="{EDDA9F1D-DE6D-4765-94D9-B37A338ADC5B}" name="Yılı Harcama Oranı" totalsRowLabel="100%" dataDxfId="22" totalsRowDxfId="21"/>
    <tableColumn id="10" xr3:uid="{63B7A11C-026D-4082-B9C6-E89B93A1E187}" name="Fiziki Gerçekleşme Oranı" dataDxfId="20"/>
    <tableColumn id="12" xr3:uid="{212FBCDD-D820-4495-97A4-02B80617397B}" name="İlçe Adı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350855F-7D2E-4B23-87D9-D7005483CF08}" name="Table122" displayName="Table122" ref="A3:K64" totalsRowCount="1" headerRowDxfId="19">
  <autoFilter ref="A3:K63" xr:uid="{F1648BDB-1FD2-4AAC-B440-2B459C560B32}"/>
  <tableColumns count="11">
    <tableColumn id="1" xr3:uid="{FA328D96-F1B2-4A7D-9A83-DDA72C050B13}" name="Proje Adı" dataDxfId="18" totalsRowDxfId="17"/>
    <tableColumn id="2" xr3:uid="{1478D074-4321-482D-B6CF-E5684BD495D2}" name="Toplam Yıl Ödeneği" totalsRowFunction="custom" dataDxfId="16" totalsRowDxfId="15">
      <totalsRowFormula>SUBTOTAL(109,B4:B63)</totalsRowFormula>
    </tableColumn>
    <tableColumn id="3" xr3:uid="{A87CC5E4-7ABE-41A4-9694-24CD50F82F5E}" name="Toplam Proje Tutarı" totalsRowFunction="custom" dataDxfId="14" totalsRowDxfId="13">
      <totalsRowFormula>SUBTOTAL(109,C4:C63)</totalsRowFormula>
    </tableColumn>
    <tableColumn id="4" xr3:uid="{4795DEE3-55A6-4BC9-9461-A85C05740EC4}" name="Önceki Yıllar Toplam Harcaması" totalsRowFunction="custom" dataDxfId="12" totalsRowDxfId="11">
      <totalsRowFormula>SUBTOTAL(109,D4:D63)</totalsRowFormula>
    </tableColumn>
    <tableColumn id="5" xr3:uid="{064F4C22-441E-4C85-82B6-E78D209381A6}" name="Yılı Harcama Tutarı" totalsRowFunction="custom" dataDxfId="10" totalsRowDxfId="9">
      <totalsRowFormula>SUBTOTAL(109,E4:E63)</totalsRowFormula>
    </tableColumn>
    <tableColumn id="6" xr3:uid="{9933A81C-55BD-4C20-8C8D-6FEDF1C99B79}" name="Toplam Harcama Tutarı" totalsRowFunction="custom" dataDxfId="8" totalsRowDxfId="7">
      <totalsRowFormula>SUBTOTAL(109,F4:F63)</totalsRowFormula>
    </tableColumn>
    <tableColumn id="7" xr3:uid="{89CF6C1F-BB5C-4746-A696-A5346056567A}" name="Nakdi Gerçekleşme Oranı" totalsRowLabel="73%" dataDxfId="6" totalsRowDxfId="5"/>
    <tableColumn id="8" xr3:uid="{349AB0B0-3A59-4DA8-ABF0-F8F09490E77C}" name="Dönem Nakdi Gerçekleşme Oranı" totalsRowLabel="100%" dataDxfId="4" totalsRowDxfId="3"/>
    <tableColumn id="9" xr3:uid="{F0C74F7F-54DF-4121-8F9B-7075E55E4A3C}" name="Yılı Harcama Oranı" totalsRowLabel="100%" dataDxfId="2" totalsRowDxfId="1"/>
    <tableColumn id="10" xr3:uid="{77D94112-C115-4EE6-A4FB-7BB4186D762B}" name="Fiziki Gerçekleşme Oranı" dataDxfId="0"/>
    <tableColumn id="12" xr3:uid="{2633AC63-1E7F-4829-BC6F-B8A1294C3D12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11C4F0-9EA5-4AEB-B71D-0C23B8FFB95E}" name="Table13" displayName="Table13" ref="A3:J14" totalsRowCount="1" headerRowDxfId="313">
  <autoFilter ref="A3:J13" xr:uid="{CBD3E8B8-82DE-4434-A417-58ACEC27347A}"/>
  <tableColumns count="10">
    <tableColumn id="1" xr3:uid="{333C8EDF-FF84-42BA-94DA-DAF40EC8F1BF}" name="İlçe"/>
    <tableColumn id="2" xr3:uid="{C601DD36-7BB4-4099-9359-27A83E127A4A}" name="Proje Sayısı" totalsRowFunction="custom" dataDxfId="312" totalsRowDxfId="311">
      <totalsRowFormula>SUBTOTAL(109,B4:B13)</totalsRowFormula>
    </tableColumn>
    <tableColumn id="3" xr3:uid="{2BB90B64-949F-466F-ADC6-B7B18E6774AC}" name="Toplam Yıl Ödeneği" totalsRowFunction="custom" dataDxfId="310" totalsRowDxfId="309">
      <totalsRowFormula>SUBTOTAL(109,C4:C13)</totalsRowFormula>
    </tableColumn>
    <tableColumn id="4" xr3:uid="{AAB59987-A643-4E2C-9FFD-C6F889F10BB2}" name="Toplam Proje Tutarı" totalsRowFunction="custom" dataDxfId="308" totalsRowDxfId="307">
      <totalsRowFormula>SUBTOTAL(109,D4:D13)</totalsRowFormula>
    </tableColumn>
    <tableColumn id="5" xr3:uid="{7D6C3155-D305-403C-BFCD-03376E6494C6}" name="Önceki Yıllar Toplam Harcaması" totalsRowFunction="custom" dataDxfId="306" totalsRowDxfId="305">
      <totalsRowFormula>SUBTOTAL(109,E4:E13)</totalsRowFormula>
    </tableColumn>
    <tableColumn id="6" xr3:uid="{EE605C3A-715E-4E34-A253-545A5CDC9C99}" name="Yılı Harcama Tutarı" totalsRowFunction="custom" dataDxfId="304" totalsRowDxfId="303">
      <totalsRowFormula>SUBTOTAL(109,F4:F13)</totalsRowFormula>
    </tableColumn>
    <tableColumn id="7" xr3:uid="{C3FBA3F8-C2F0-49D3-9CB0-5EDBC47567A4}" name="Toplam Harcama Tutarı" totalsRowFunction="custom" dataDxfId="302" totalsRowDxfId="301">
      <totalsRowFormula>SUBTOTAL(109,G4:G13)</totalsRowFormula>
    </tableColumn>
    <tableColumn id="8" xr3:uid="{E6D5B70A-110A-4247-B8A9-92E07E64F754}" name="Nakdi Gerçekleşme Oranı" totalsRowLabel="44%" dataDxfId="300" totalsRowDxfId="299"/>
    <tableColumn id="9" xr3:uid="{B5A822A5-F87E-4F7F-88D4-372F34FEC483}" name="Yılı Harcama Oranı" totalsRowLabel="87%" dataDxfId="298" totalsRowDxfId="297"/>
    <tableColumn id="10" xr3:uid="{88DF0E7B-D5D2-4DD8-BC10-62E607530AA0}" name="Fiziki Gerçekleşme Oranı" dataDxfId="29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C08439-81C3-4AFC-BECF-280AE72F61C8}" name="Table14" displayName="Table14" ref="A3:J13" totalsRowCount="1" headerRowDxfId="295">
  <autoFilter ref="A3:J12" xr:uid="{03B0C729-5188-4512-8623-168A2A330F87}"/>
  <tableColumns count="10">
    <tableColumn id="1" xr3:uid="{6DE59F12-E265-4086-8C78-E12C10FECAF6}" name="Proje Sektörü"/>
    <tableColumn id="2" xr3:uid="{5ECA7812-3D9F-4E75-9B73-C0FCBB50FB84}" name="Proje Sayısı" totalsRowFunction="custom" dataDxfId="294" totalsRowDxfId="293">
      <totalsRowFormula>SUBTOTAL(109,B4:B12)</totalsRowFormula>
    </tableColumn>
    <tableColumn id="3" xr3:uid="{599D9074-7489-425D-89A8-1458C6FEF43B}" name="Toplam Yıl Ödeneği" totalsRowFunction="custom" dataDxfId="292" totalsRowDxfId="291">
      <totalsRowFormula>SUBTOTAL(109,C4:C12)</totalsRowFormula>
    </tableColumn>
    <tableColumn id="4" xr3:uid="{8BF709FA-0378-463C-A536-E81F1E1EC1FB}" name="Toplam Proje Tutarı" totalsRowFunction="custom" dataDxfId="290" totalsRowDxfId="289">
      <totalsRowFormula>SUBTOTAL(109,D4:D12)</totalsRowFormula>
    </tableColumn>
    <tableColumn id="5" xr3:uid="{A3E89854-B630-49ED-998B-5EEE3F2366A0}" name="Önceki Yıllar Toplam Harcaması" totalsRowFunction="custom" dataDxfId="288" totalsRowDxfId="287">
      <totalsRowFormula>SUBTOTAL(109,E4:E12)</totalsRowFormula>
    </tableColumn>
    <tableColumn id="6" xr3:uid="{2CC2C557-01BB-475C-B1BE-76D099F90043}" name="Yılı Harcama Tutarı" totalsRowFunction="custom" dataDxfId="286" totalsRowDxfId="285">
      <totalsRowFormula>SUBTOTAL(109,F4:F12)</totalsRowFormula>
    </tableColumn>
    <tableColumn id="7" xr3:uid="{D4DCB045-0368-44BE-82EF-CE622F3A1B46}" name="Toplam Harcama Tutarı" totalsRowFunction="custom" dataDxfId="284" totalsRowDxfId="283">
      <totalsRowFormula>SUBTOTAL(109,G4:G12)</totalsRowFormula>
    </tableColumn>
    <tableColumn id="8" xr3:uid="{CD8DDADC-137E-46EB-9884-22257553C8DC}" name="Nakdi Gerçekleşme Oranı" totalsRowLabel="44%" dataDxfId="282" totalsRowDxfId="281"/>
    <tableColumn id="9" xr3:uid="{33BB7B4D-2EBC-4BC4-92D3-084C0008ECE6}" name="Yılı Harcama Oranı" totalsRowLabel="88%" dataDxfId="280" totalsRowDxfId="279"/>
    <tableColumn id="10" xr3:uid="{1AA832D5-1FFF-4A1D-89C9-FAA08A64D9F8}" name="Fiziki Gerçekleşme Oranı" dataDxfId="278" totalsRowDxfId="27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6C0A24-302D-4CF7-BF33-5102BF834D8A}" name="Table18" displayName="Table18" ref="A3:K11" totalsRowCount="1" headerRowDxfId="276">
  <autoFilter ref="A3:K10" xr:uid="{BB2E9D25-4367-473F-869B-2E02D78622BE}"/>
  <tableColumns count="11">
    <tableColumn id="1" xr3:uid="{FD013310-71B5-4059-8B39-4DCF82AEF3CC}" name="Proje Adı" dataDxfId="275" totalsRowDxfId="274"/>
    <tableColumn id="2" xr3:uid="{A72A4E6A-A65A-4A14-8DCF-B8F56D598BA7}" name="Toplam Yıl Ödeneği" totalsRowFunction="custom" dataDxfId="273" totalsRowDxfId="272">
      <totalsRowFormula>SUBTOTAL(109,B4:B10)</totalsRowFormula>
    </tableColumn>
    <tableColumn id="3" xr3:uid="{2A1AEEE3-15C9-416F-95C3-7CFC8973C2AA}" name="Toplam Proje Tutarı" totalsRowFunction="custom" dataDxfId="271" totalsRowDxfId="270">
      <totalsRowFormula>SUBTOTAL(109,C4:C10)</totalsRowFormula>
    </tableColumn>
    <tableColumn id="4" xr3:uid="{CB895A08-F7F9-4585-AE40-D525120C4E6C}" name="Önceki Yıllar Toplam Harcaması" totalsRowFunction="custom" dataDxfId="269" totalsRowDxfId="268">
      <totalsRowFormula>SUBTOTAL(109,D4:D10)</totalsRowFormula>
    </tableColumn>
    <tableColumn id="5" xr3:uid="{C29CFF1F-75DE-461F-A32F-B0F488D774A2}" name="Yılı Harcama Tutarı" totalsRowFunction="custom" dataDxfId="267" totalsRowDxfId="266">
      <totalsRowFormula>SUBTOTAL(109,E4:E10)</totalsRowFormula>
    </tableColumn>
    <tableColumn id="6" xr3:uid="{BD7B1CD9-937E-42B1-A70A-63AF295D4B98}" name="Toplam Harcama Tutarı" totalsRowFunction="custom" dataDxfId="265" totalsRowDxfId="264">
      <totalsRowFormula>SUBTOTAL(109,F4:F10)</totalsRowFormula>
    </tableColumn>
    <tableColumn id="7" xr3:uid="{EAA5D13C-DB26-4428-97DD-C0AD24A247C5}" name="Nakdi Gerçekleşme Oranı" totalsRowLabel="14%" dataDxfId="263" totalsRowDxfId="262"/>
    <tableColumn id="8" xr3:uid="{C3EB953E-AA72-4FA4-A630-C8228ED4E937}" name="Dönem Nakdi Gerçekleşme Oranı" totalsRowLabel="17%" dataDxfId="261" totalsRowDxfId="260"/>
    <tableColumn id="9" xr3:uid="{756C2130-B403-4885-A6BB-F2A05F7AD6C0}" name="Yılı Harcama Oranı" totalsRowLabel="17%" dataDxfId="259" totalsRowDxfId="258"/>
    <tableColumn id="10" xr3:uid="{606E81E3-E982-4997-AC64-FD85E5CE7F26}" name="Fiziki Gerçekleşme Oranı" dataDxfId="257"/>
    <tableColumn id="12" xr3:uid="{A16249BA-CB66-4584-8377-DF1BBCA28BD1}" name="İlçe Adı" dataDxfId="25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B25F422-B937-468F-9FB7-B0E8C17B78CA}" name="Table19" displayName="Table19" ref="A3:K141" totalsRowCount="1" headerRowDxfId="255">
  <autoFilter ref="A3:K140" xr:uid="{64C4076C-5123-4AF9-8D3B-11D4FAFE433B}"/>
  <tableColumns count="11">
    <tableColumn id="1" xr3:uid="{F53F97F1-C13A-41D0-BC2F-CC7C6A7F6A7B}" name="Proje Adı" dataDxfId="254" totalsRowDxfId="253"/>
    <tableColumn id="2" xr3:uid="{B025E97F-980B-48E3-8408-F799E13803BF}" name="Toplam Yıl Ödeneği" totalsRowFunction="custom" totalsRowDxfId="252">
      <totalsRowFormula>SUBTOTAL(109,B4:B140)</totalsRowFormula>
    </tableColumn>
    <tableColumn id="3" xr3:uid="{6AC1AC8F-B098-4F9B-9247-02AD02021BA3}" name="Toplam Proje Tutarı" totalsRowFunction="custom" totalsRowDxfId="251">
      <totalsRowFormula>SUBTOTAL(109,C4:C140)</totalsRowFormula>
    </tableColumn>
    <tableColumn id="4" xr3:uid="{0CE2056B-B407-40B3-9C5E-3339426BE281}" name="Önceki Yıllar Toplam Harcaması" totalsRowFunction="custom" totalsRowDxfId="250">
      <totalsRowFormula>SUBTOTAL(109,D4:D140)</totalsRowFormula>
    </tableColumn>
    <tableColumn id="5" xr3:uid="{1EEAFB43-4F84-43A2-9FA1-BD8D03903357}" name="Yılı Harcama Tutarı" totalsRowFunction="custom" totalsRowDxfId="249">
      <totalsRowFormula>SUBTOTAL(109,E4:E140)</totalsRowFormula>
    </tableColumn>
    <tableColumn id="6" xr3:uid="{734A1526-7723-49A0-BE8D-407D4F631273}" name="Toplam Harcama Tutarı" totalsRowFunction="custom" totalsRowDxfId="248">
      <totalsRowFormula>SUBTOTAL(109,F4:F140)</totalsRowFormula>
    </tableColumn>
    <tableColumn id="7" xr3:uid="{D18F951A-DD1F-4348-892C-26ED0F8005D6}" name="Nakdi Gerçekleşme Oranı" totalsRowLabel="97%" totalsRowDxfId="247"/>
    <tableColumn id="8" xr3:uid="{66A359FA-53D0-4F4C-98D4-712FBD2C72B8}" name="Dönem Nakdi Gerçekleşme Oranı" totalsRowLabel="98%" totalsRowDxfId="246"/>
    <tableColumn id="9" xr3:uid="{80D31913-D9B8-4CAF-A3DB-0B07F11DE97A}" name="Yılı Harcama Oranı" totalsRowLabel="98%" totalsRowDxfId="245"/>
    <tableColumn id="10" xr3:uid="{6AEB535A-591F-48EC-BE06-35864B752E07}" name="Fiziki Gerçekleşme Oranı"/>
    <tableColumn id="12" xr3:uid="{A99429AC-C600-4011-852D-F4BD6AF91B14}" name="İlçe Ad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B76B2F2-7FC3-4D5D-A568-8CE2338949C8}" name="Table110" displayName="Table110" ref="A3:K46" totalsRowCount="1" headerRowDxfId="244">
  <autoFilter ref="A3:K45" xr:uid="{E1E2E5B8-C78A-4A00-9D62-F178DF636B76}"/>
  <tableColumns count="11">
    <tableColumn id="1" xr3:uid="{D91A39D3-308B-4CF4-B002-6BFCDE9212C5}" name="Proje Adı" dataDxfId="243" totalsRowDxfId="242"/>
    <tableColumn id="2" xr3:uid="{A2C6C84D-DFA3-4FF5-B524-70544B2B3BD7}" name="Toplam Yıl Ödeneği" totalsRowFunction="custom" dataDxfId="241" totalsRowDxfId="240">
      <totalsRowFormula>SUBTOTAL(109,B4:B45)</totalsRowFormula>
    </tableColumn>
    <tableColumn id="3" xr3:uid="{7D8579B2-68D3-4720-8064-9B403DF8F916}" name="Toplam Proje Tutarı" totalsRowFunction="custom" dataDxfId="239" totalsRowDxfId="238">
      <totalsRowFormula>SUBTOTAL(109,C4:C45)</totalsRowFormula>
    </tableColumn>
    <tableColumn id="4" xr3:uid="{F776921F-9B62-4913-96B1-5897FEEA6544}" name="Önceki Yıllar Toplam Harcaması" totalsRowFunction="custom" dataDxfId="237" totalsRowDxfId="236">
      <totalsRowFormula>SUBTOTAL(109,D4:D45)</totalsRowFormula>
    </tableColumn>
    <tableColumn id="5" xr3:uid="{E8EE4BD4-AB68-40E3-A976-6D6AC73977D8}" name="Yılı Harcama Tutarı" totalsRowFunction="custom" dataDxfId="235" totalsRowDxfId="234">
      <totalsRowFormula>SUBTOTAL(109,E4:E45)</totalsRowFormula>
    </tableColumn>
    <tableColumn id="6" xr3:uid="{8DC0F685-A766-435E-83CD-9EA7033C1BB9}" name="Toplam Harcama Tutarı" totalsRowFunction="custom" dataDxfId="233" totalsRowDxfId="232">
      <totalsRowFormula>SUBTOTAL(109,F4:F45)</totalsRowFormula>
    </tableColumn>
    <tableColumn id="7" xr3:uid="{BE8CF908-E93B-44F2-A5F1-23A80D93E3B9}" name="Nakdi Gerçekleşme Oranı" totalsRowLabel="25%" dataDxfId="231" totalsRowDxfId="230"/>
    <tableColumn id="8" xr3:uid="{E6A0C5E9-A44C-4197-A6D7-F4BF2FD905BD}" name="Dönem Nakdi Gerçekleşme Oranı" totalsRowLabel="100%" dataDxfId="229" totalsRowDxfId="228"/>
    <tableColumn id="9" xr3:uid="{FBDD69CC-9AFC-4217-9591-ED24468D7816}" name="Yılı Harcama Oranı" totalsRowLabel="100%" dataDxfId="227" totalsRowDxfId="226"/>
    <tableColumn id="10" xr3:uid="{EEAB7A27-AF72-4E86-8B37-D8F17BF46582}" name="Fiziki Gerçekleşme Oranı" dataDxfId="225"/>
    <tableColumn id="12" xr3:uid="{1C64DB62-813A-4999-AE80-DDCAA6C492C7}" name="İlçe Adı" dataDxfId="2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ED5EF2-9F5C-4008-97FC-7D4C5FE57CB5}" name="Table111" displayName="Table111" ref="A3:K27" totalsRowCount="1" headerRowDxfId="223">
  <autoFilter ref="A3:K26" xr:uid="{A7149851-2C0B-444D-836A-FFDAFA3826E8}"/>
  <tableColumns count="11">
    <tableColumn id="1" xr3:uid="{208FCD2A-A915-4632-9018-71E8D0FEE0F1}" name="Proje Adı" dataDxfId="222" totalsRowDxfId="221"/>
    <tableColumn id="2" xr3:uid="{C9FD0030-EBB8-4AFD-A230-805BB87A3CCB}" name="Toplam Yıl Ödeneği" totalsRowFunction="custom" dataDxfId="220" totalsRowDxfId="219">
      <totalsRowFormula>SUBTOTAL(109,B4:B26)</totalsRowFormula>
    </tableColumn>
    <tableColumn id="3" xr3:uid="{23418BF2-D8A5-45DC-805F-B1B83095A75C}" name="Toplam Proje Tutarı" totalsRowFunction="custom" dataDxfId="218" totalsRowDxfId="217">
      <totalsRowFormula>SUBTOTAL(109,C4:C26)</totalsRowFormula>
    </tableColumn>
    <tableColumn id="4" xr3:uid="{D623E807-94A2-4EF2-A993-F0863283B1B8}" name="Önceki Yıllar Toplam Harcaması" totalsRowFunction="custom" dataDxfId="216" totalsRowDxfId="215">
      <totalsRowFormula>SUBTOTAL(109,D4:D26)</totalsRowFormula>
    </tableColumn>
    <tableColumn id="5" xr3:uid="{D6BD5BB0-062F-4B05-9814-AC909EEC039B}" name="Yılı Harcama Tutarı" totalsRowFunction="custom" dataDxfId="214" totalsRowDxfId="213">
      <totalsRowFormula>SUBTOTAL(109,E4:E26)</totalsRowFormula>
    </tableColumn>
    <tableColumn id="6" xr3:uid="{8DC54D4B-D5EF-4C92-AC74-04C1800EF998}" name="Toplam Harcama Tutarı" totalsRowFunction="custom" dataDxfId="212" totalsRowDxfId="211">
      <totalsRowFormula>SUBTOTAL(109,F4:F26)</totalsRowFormula>
    </tableColumn>
    <tableColumn id="7" xr3:uid="{A900EE51-504A-4201-869F-93B721A8F35C}" name="Nakdi Gerçekleşme Oranı" totalsRowLabel="49%" dataDxfId="210" totalsRowDxfId="209"/>
    <tableColumn id="8" xr3:uid="{0DBF2ED8-9871-4D4A-B278-62B78F1A1F13}" name="Dönem Nakdi Gerçekleşme Oranı" totalsRowLabel="82%" dataDxfId="208" totalsRowDxfId="207"/>
    <tableColumn id="9" xr3:uid="{9ACBF72F-F4DC-425D-A83B-6F066903491C}" name="Yılı Harcama Oranı" totalsRowLabel="82%" dataDxfId="206" totalsRowDxfId="205"/>
    <tableColumn id="10" xr3:uid="{BE644AE5-EEAC-4BE1-A7F2-E272D3896E8E}" name="Fiziki Gerçekleşme Oranı" dataDxfId="204"/>
    <tableColumn id="12" xr3:uid="{F2485FB2-97DC-4139-BB0D-727A0E5A6FE2}" name="İlçe Adı" dataDxfId="2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253F630-85DF-4A84-A55E-FE69082F0D6B}" name="Table112" displayName="Table112" ref="A3:K5" totalsRowCount="1" headerRowDxfId="202">
  <autoFilter ref="A3:K4" xr:uid="{A4B153B1-1540-4BA1-A12C-E7F41BAC7FA9}"/>
  <tableColumns count="11">
    <tableColumn id="1" xr3:uid="{037EAA05-BD6A-4A18-8ACE-A361372FAE16}" name="Proje Adı"/>
    <tableColumn id="2" xr3:uid="{F78CD3B8-B2CE-4AC7-81F8-08A720607468}" name="Toplam Yıl Ödeneği" totalsRowFunction="custom" dataDxfId="201" totalsRowDxfId="200">
      <totalsRowFormula>SUBTOTAL(109,B4)</totalsRowFormula>
    </tableColumn>
    <tableColumn id="3" xr3:uid="{4890F565-CB83-45E5-B10B-CB1D8B021A62}" name="Toplam Proje Tutarı" totalsRowFunction="custom" dataDxfId="199" totalsRowDxfId="198">
      <totalsRowFormula>SUBTOTAL(109,C4)</totalsRowFormula>
    </tableColumn>
    <tableColumn id="4" xr3:uid="{4230F5D3-F07A-43D0-9B62-B570C92FDA0C}" name="Önceki Yıllar Toplam Harcaması" totalsRowFunction="custom" dataDxfId="197" totalsRowDxfId="196">
      <totalsRowFormula>SUBTOTAL(109,D4)</totalsRowFormula>
    </tableColumn>
    <tableColumn id="5" xr3:uid="{C48E2716-2266-49A2-8EEE-7CF10B45682D}" name="Yılı Harcama Tutarı" totalsRowFunction="custom" dataDxfId="195" totalsRowDxfId="194">
      <totalsRowFormula>SUBTOTAL(109,E4)</totalsRowFormula>
    </tableColumn>
    <tableColumn id="6" xr3:uid="{40561CE1-553F-4FF5-9692-E001722B7026}" name="Toplam Harcama Tutarı" totalsRowFunction="custom" dataDxfId="193" totalsRowDxfId="192">
      <totalsRowFormula>SUBTOTAL(109,F4)</totalsRowFormula>
    </tableColumn>
    <tableColumn id="7" xr3:uid="{FA91F24F-9A9F-47BC-A5FD-5F0657D20304}" name="Nakdi Gerçekleşme Oranı" totalsRowLabel="58%" dataDxfId="191" totalsRowDxfId="190"/>
    <tableColumn id="8" xr3:uid="{52C0842D-2927-44D4-A161-CA2E7C9E1465}" name="Dönem Nakdi Gerçekleşme Oranı" totalsRowLabel="0%" dataDxfId="189" totalsRowDxfId="188"/>
    <tableColumn id="9" xr3:uid="{1EA008F7-D299-462D-AB45-30DE213B4ED7}" name="Yılı Harcama Oranı" totalsRowLabel="0%" dataDxfId="187" totalsRowDxfId="186"/>
    <tableColumn id="10" xr3:uid="{BC0A62E5-B62F-47AA-9958-7B50B570411C}" name="Fiziki Gerçekleşme Oranı" dataDxfId="185"/>
    <tableColumn id="12" xr3:uid="{65ED9A1E-4C14-4183-AC7F-FD69053A0F50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956875-D44C-4F97-9A06-5B57B76F0A41}" name="Table114" displayName="Table114" ref="A3:K9" totalsRowCount="1" headerRowDxfId="184">
  <autoFilter ref="A3:K8" xr:uid="{52E7220B-EE7A-4A89-9291-A91C2A4ADFFE}"/>
  <tableColumns count="11">
    <tableColumn id="1" xr3:uid="{86AB24AF-5690-4498-A3D9-AD2A25230CF0}" name="Proje Adı" dataDxfId="183" totalsRowDxfId="182"/>
    <tableColumn id="2" xr3:uid="{94455534-8517-4F12-AD43-6E62BD458D81}" name="Toplam Yıl Ödeneği" totalsRowFunction="custom" totalsRowDxfId="181">
      <totalsRowFormula>SUBTOTAL(109,B4:B8)</totalsRowFormula>
    </tableColumn>
    <tableColumn id="3" xr3:uid="{2EEEAD53-67C3-4F54-B656-52F17B48D915}" name="Toplam Proje Tutarı" totalsRowFunction="custom" totalsRowDxfId="180">
      <totalsRowFormula>SUBTOTAL(109,C4:C8)</totalsRowFormula>
    </tableColumn>
    <tableColumn id="4" xr3:uid="{17C3674C-3751-4179-A35E-AA1ED850CD4C}" name="Önceki Yıllar Toplam Harcaması" totalsRowFunction="custom" totalsRowDxfId="179">
      <totalsRowFormula>SUBTOTAL(109,D4:D8)</totalsRowFormula>
    </tableColumn>
    <tableColumn id="5" xr3:uid="{FC1EF9D4-D66F-42F2-A189-00DECDF1657D}" name="Yılı Harcama Tutarı" totalsRowFunction="custom" totalsRowDxfId="178">
      <totalsRowFormula>SUBTOTAL(109,E4:E8)</totalsRowFormula>
    </tableColumn>
    <tableColumn id="6" xr3:uid="{19E6B915-0D31-4982-A91B-66906DDC0B95}" name="Toplam Harcama Tutarı" totalsRowFunction="custom" totalsRowDxfId="177">
      <totalsRowFormula>SUBTOTAL(109,F4:F8)</totalsRowFormula>
    </tableColumn>
    <tableColumn id="7" xr3:uid="{3B2A4DD7-3F21-404E-9B49-E401A3513DAA}" name="Nakdi Gerçekleşme Oranı" totalsRowLabel="73%" totalsRowDxfId="176"/>
    <tableColumn id="8" xr3:uid="{64462E60-4AF1-4205-BDE9-6E930E20AEC2}" name="Dönem Nakdi Gerçekleşme Oranı" totalsRowLabel="73%" totalsRowDxfId="175"/>
    <tableColumn id="9" xr3:uid="{574F3A78-3FC2-4E02-A8D3-CF790ED0B533}" name="Yılı Harcama Oranı" totalsRowLabel="73%" totalsRowDxfId="174"/>
    <tableColumn id="10" xr3:uid="{D83B75B8-D665-4AB1-A8B9-15D6B68BC708}" name="Fiziki Gerçekleşme Oranı"/>
    <tableColumn id="12" xr3:uid="{5376693E-1FF8-4ADA-AA43-9A38F055C4BF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workbookViewId="0">
      <selection activeCell="L6" sqref="L6"/>
    </sheetView>
  </sheetViews>
  <sheetFormatPr defaultRowHeight="15" x14ac:dyDescent="0.25"/>
  <cols>
    <col min="1" max="1" width="36.85546875" style="1" customWidth="1"/>
    <col min="3" max="3" width="12.5703125" customWidth="1"/>
    <col min="4" max="5" width="13.85546875" bestFit="1" customWidth="1"/>
    <col min="6" max="6" width="12.7109375" bestFit="1" customWidth="1"/>
    <col min="7" max="7" width="13.85546875" bestFit="1" customWidth="1"/>
  </cols>
  <sheetData>
    <row r="1" spans="1:13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3" ht="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/>
      <c r="M3" s="1"/>
    </row>
    <row r="4" spans="1:13" ht="26.25" customHeight="1" x14ac:dyDescent="0.25">
      <c r="A4" s="1" t="s">
        <v>12</v>
      </c>
      <c r="B4" s="10">
        <v>2</v>
      </c>
      <c r="C4" s="10">
        <v>24002000</v>
      </c>
      <c r="D4" s="10">
        <v>167100000</v>
      </c>
      <c r="E4" s="10">
        <v>27000</v>
      </c>
      <c r="F4" s="10">
        <v>0</v>
      </c>
      <c r="G4" s="10">
        <v>27000</v>
      </c>
      <c r="H4" s="11">
        <v>1.6157989228007201E-4</v>
      </c>
      <c r="I4" s="12">
        <v>0</v>
      </c>
      <c r="J4" s="12">
        <v>0</v>
      </c>
      <c r="K4" s="12">
        <v>0</v>
      </c>
    </row>
    <row r="5" spans="1:13" ht="32.25" customHeight="1" x14ac:dyDescent="0.25">
      <c r="A5" s="1" t="s">
        <v>13</v>
      </c>
      <c r="B5" s="10">
        <v>7</v>
      </c>
      <c r="C5" s="10">
        <v>146756000</v>
      </c>
      <c r="D5" s="10">
        <v>335248895</v>
      </c>
      <c r="E5" s="10">
        <v>22349939.920000002</v>
      </c>
      <c r="F5" s="10">
        <v>25268992.030000001</v>
      </c>
      <c r="G5" s="10">
        <v>47618931.950000003</v>
      </c>
      <c r="H5" s="11">
        <v>0.14204053364590499</v>
      </c>
      <c r="I5" s="12">
        <v>0.114293975782932</v>
      </c>
      <c r="J5" s="12">
        <v>0.17218370649240899</v>
      </c>
      <c r="K5" s="12">
        <v>0.73571428571428599</v>
      </c>
    </row>
    <row r="6" spans="1:13" ht="30" x14ac:dyDescent="0.25">
      <c r="A6" s="1" t="s">
        <v>14</v>
      </c>
      <c r="B6" s="10">
        <v>18</v>
      </c>
      <c r="C6" s="10">
        <v>47134615.539999999</v>
      </c>
      <c r="D6" s="10">
        <v>241477730.30000001</v>
      </c>
      <c r="E6" s="10">
        <v>0</v>
      </c>
      <c r="F6" s="10">
        <v>47134615.539999999</v>
      </c>
      <c r="G6" s="10">
        <v>47134615.539999999</v>
      </c>
      <c r="H6" s="11">
        <v>0.195192390956476</v>
      </c>
      <c r="I6" s="12">
        <v>0.817448165399844</v>
      </c>
      <c r="J6" s="12">
        <v>1</v>
      </c>
      <c r="K6" s="12">
        <v>0.95166666666666699</v>
      </c>
    </row>
    <row r="7" spans="1:13" ht="27" customHeight="1" x14ac:dyDescent="0.25">
      <c r="A7" s="1" t="s">
        <v>15</v>
      </c>
      <c r="B7" s="10">
        <v>1</v>
      </c>
      <c r="C7" s="10">
        <v>176272810</v>
      </c>
      <c r="D7" s="10">
        <v>833878800</v>
      </c>
      <c r="E7" s="10">
        <v>0</v>
      </c>
      <c r="F7" s="10">
        <v>176272806.66</v>
      </c>
      <c r="G7" s="10">
        <v>176272806.66</v>
      </c>
      <c r="H7" s="11">
        <v>0.21138900120737</v>
      </c>
      <c r="I7" s="12">
        <v>0.85741578011946395</v>
      </c>
      <c r="J7" s="12">
        <v>0.99999998105209797</v>
      </c>
      <c r="K7" s="12">
        <v>0.25</v>
      </c>
    </row>
    <row r="8" spans="1:13" ht="27" customHeight="1" x14ac:dyDescent="0.25">
      <c r="A8" s="1" t="s">
        <v>16</v>
      </c>
      <c r="B8" s="10">
        <v>42</v>
      </c>
      <c r="C8" s="10">
        <v>1218640900</v>
      </c>
      <c r="D8" s="10">
        <v>9295859575</v>
      </c>
      <c r="E8" s="10">
        <v>1081990175</v>
      </c>
      <c r="F8" s="10">
        <v>1218620430.6400001</v>
      </c>
      <c r="G8" s="10">
        <v>2300610605.6399999</v>
      </c>
      <c r="H8" s="11">
        <v>0.247487667716839</v>
      </c>
      <c r="I8" s="12">
        <v>0.51052783526303802</v>
      </c>
      <c r="J8" s="12">
        <v>0.99998320312406996</v>
      </c>
      <c r="K8" s="12">
        <v>0.32714285714285701</v>
      </c>
    </row>
    <row r="9" spans="1:13" ht="33" customHeight="1" x14ac:dyDescent="0.25">
      <c r="A9" s="1" t="s">
        <v>17</v>
      </c>
      <c r="B9" s="10">
        <v>5</v>
      </c>
      <c r="C9" s="10">
        <v>84039413.260000005</v>
      </c>
      <c r="D9" s="10">
        <v>459000000</v>
      </c>
      <c r="E9" s="10">
        <v>108502898.25</v>
      </c>
      <c r="F9" s="10">
        <v>83290413.040000007</v>
      </c>
      <c r="G9" s="10">
        <v>191793311.28999999</v>
      </c>
      <c r="H9" s="11">
        <v>0.41785035139433602</v>
      </c>
      <c r="I9" s="12">
        <v>0.31014872259235499</v>
      </c>
      <c r="J9" s="12">
        <v>0.99108751250222604</v>
      </c>
      <c r="K9" s="12">
        <v>0.67</v>
      </c>
    </row>
    <row r="10" spans="1:13" ht="26.25" customHeight="1" x14ac:dyDescent="0.25">
      <c r="A10" s="1" t="s">
        <v>18</v>
      </c>
      <c r="B10" s="10">
        <v>33</v>
      </c>
      <c r="C10" s="10">
        <v>152136233.69</v>
      </c>
      <c r="D10" s="10">
        <v>552161096.38999999</v>
      </c>
      <c r="E10" s="10">
        <v>129130188.84999999</v>
      </c>
      <c r="F10" s="10">
        <v>121690929.69</v>
      </c>
      <c r="G10" s="10">
        <v>250821118.53999999</v>
      </c>
      <c r="H10" s="11">
        <v>0.45425351438168199</v>
      </c>
      <c r="I10" s="12">
        <v>0.38145074334001</v>
      </c>
      <c r="J10" s="12">
        <v>0.79988130860372997</v>
      </c>
      <c r="K10" s="12">
        <v>0.60245901639344301</v>
      </c>
    </row>
    <row r="11" spans="1:13" ht="26.25" customHeight="1" x14ac:dyDescent="0.25">
      <c r="A11" s="1" t="s">
        <v>19</v>
      </c>
      <c r="B11" s="10">
        <v>23</v>
      </c>
      <c r="C11" s="10">
        <v>2602103134</v>
      </c>
      <c r="D11" s="10">
        <v>20515874700</v>
      </c>
      <c r="E11" s="10">
        <v>7897345868</v>
      </c>
      <c r="F11" s="10">
        <v>2140022128</v>
      </c>
      <c r="G11" s="10">
        <v>10037367996</v>
      </c>
      <c r="H11" s="11">
        <v>0.489248844749476</v>
      </c>
      <c r="I11" s="12">
        <v>0.37118308470551198</v>
      </c>
      <c r="J11" s="12">
        <v>0.82242018006039597</v>
      </c>
      <c r="K11" s="12">
        <v>0.556404494382022</v>
      </c>
    </row>
    <row r="12" spans="1:13" ht="25.5" customHeight="1" x14ac:dyDescent="0.25">
      <c r="A12" s="1" t="s">
        <v>20</v>
      </c>
      <c r="B12" s="10">
        <v>1</v>
      </c>
      <c r="C12" s="10">
        <v>10000</v>
      </c>
      <c r="D12" s="10">
        <v>198283395</v>
      </c>
      <c r="E12" s="10">
        <v>115894339</v>
      </c>
      <c r="F12" s="10">
        <v>0</v>
      </c>
      <c r="G12" s="10">
        <v>115894339</v>
      </c>
      <c r="H12" s="11">
        <v>0.58448837332041803</v>
      </c>
      <c r="I12" s="12">
        <v>0</v>
      </c>
      <c r="J12" s="12">
        <v>0</v>
      </c>
      <c r="K12" s="12">
        <v>0.7</v>
      </c>
    </row>
    <row r="13" spans="1:13" ht="30" x14ac:dyDescent="0.25">
      <c r="A13" s="1" t="s">
        <v>21</v>
      </c>
      <c r="B13" s="10">
        <v>14</v>
      </c>
      <c r="C13" s="10">
        <v>236753116</v>
      </c>
      <c r="D13" s="10">
        <v>412150270.64999998</v>
      </c>
      <c r="E13" s="10">
        <v>57832288.399999999</v>
      </c>
      <c r="F13" s="10">
        <v>210044770.36000001</v>
      </c>
      <c r="G13" s="10">
        <v>267877058.75999999</v>
      </c>
      <c r="H13" s="11">
        <v>0.64994997658871501</v>
      </c>
      <c r="I13" s="12">
        <v>0.27372031411827302</v>
      </c>
      <c r="J13" s="12">
        <v>0.88718904278328503</v>
      </c>
      <c r="K13" s="12">
        <v>0.80378378378378401</v>
      </c>
    </row>
    <row r="14" spans="1:13" ht="30" x14ac:dyDescent="0.25">
      <c r="A14" s="1" t="s">
        <v>22</v>
      </c>
      <c r="B14" s="10">
        <v>7</v>
      </c>
      <c r="C14" s="10">
        <v>4067177.04</v>
      </c>
      <c r="D14" s="10">
        <v>4067177.04</v>
      </c>
      <c r="E14" s="10">
        <v>0</v>
      </c>
      <c r="F14" s="10">
        <v>2754389.04</v>
      </c>
      <c r="G14" s="10">
        <v>2754389.04</v>
      </c>
      <c r="H14" s="11">
        <v>0.67722378763231805</v>
      </c>
      <c r="I14" s="12">
        <v>0.123033739391881</v>
      </c>
      <c r="J14" s="12">
        <v>0.67722378763231805</v>
      </c>
      <c r="K14" s="12">
        <v>0.98416666666666697</v>
      </c>
    </row>
    <row r="15" spans="1:13" ht="26.25" customHeight="1" x14ac:dyDescent="0.25">
      <c r="A15" s="1" t="s">
        <v>23</v>
      </c>
      <c r="B15" s="10">
        <v>60</v>
      </c>
      <c r="C15" s="10">
        <v>159084763.16</v>
      </c>
      <c r="D15" s="10">
        <v>360739178.49000001</v>
      </c>
      <c r="E15" s="10">
        <v>103129212</v>
      </c>
      <c r="F15" s="10">
        <v>159084763.16</v>
      </c>
      <c r="G15" s="10">
        <v>262213975.16</v>
      </c>
      <c r="H15" s="11">
        <v>0.72687967039673496</v>
      </c>
      <c r="I15" s="12">
        <v>0.40013398125361999</v>
      </c>
      <c r="J15" s="12">
        <v>1</v>
      </c>
      <c r="K15" s="12">
        <v>0.98719999999999997</v>
      </c>
    </row>
    <row r="16" spans="1:13" ht="25.5" customHeight="1" x14ac:dyDescent="0.25">
      <c r="A16" s="1" t="s">
        <v>24</v>
      </c>
      <c r="B16" s="10">
        <v>5</v>
      </c>
      <c r="C16" s="10">
        <v>36289000</v>
      </c>
      <c r="D16" s="10">
        <v>36289000</v>
      </c>
      <c r="E16" s="10">
        <v>0</v>
      </c>
      <c r="F16" s="10">
        <v>26655743</v>
      </c>
      <c r="G16" s="10">
        <v>26655743</v>
      </c>
      <c r="H16" s="11">
        <v>0.73454057703436304</v>
      </c>
      <c r="I16" s="12">
        <v>0.48342357188128598</v>
      </c>
      <c r="J16" s="12">
        <v>0.73454057703436304</v>
      </c>
      <c r="K16" s="12">
        <v>0.8</v>
      </c>
    </row>
    <row r="17" spans="1:11" ht="25.5" customHeight="1" x14ac:dyDescent="0.25">
      <c r="A17" s="1" t="s">
        <v>25</v>
      </c>
      <c r="B17" s="10">
        <v>1</v>
      </c>
      <c r="C17" s="10">
        <v>25000000</v>
      </c>
      <c r="D17" s="10">
        <v>25000000</v>
      </c>
      <c r="E17" s="10">
        <v>0</v>
      </c>
      <c r="F17" s="10">
        <v>20138593.850000001</v>
      </c>
      <c r="G17" s="10">
        <v>20138593.850000001</v>
      </c>
      <c r="H17" s="11">
        <v>0.805543754</v>
      </c>
      <c r="I17" s="12">
        <v>0</v>
      </c>
      <c r="J17" s="12">
        <v>0.805543754</v>
      </c>
      <c r="K17" s="12">
        <v>0.95</v>
      </c>
    </row>
    <row r="18" spans="1:11" ht="27" customHeight="1" x14ac:dyDescent="0.25">
      <c r="A18" s="1" t="s">
        <v>26</v>
      </c>
      <c r="B18" s="10">
        <v>12</v>
      </c>
      <c r="C18" s="10">
        <v>39210322.189999998</v>
      </c>
      <c r="D18" s="10">
        <v>1595906501.1700001</v>
      </c>
      <c r="E18" s="10">
        <v>1316817720.6099999</v>
      </c>
      <c r="F18" s="10">
        <v>21458252.91</v>
      </c>
      <c r="G18" s="10">
        <v>1338275973.52</v>
      </c>
      <c r="H18" s="11">
        <v>0.838567906414866</v>
      </c>
      <c r="I18" s="12">
        <v>0.374302159234565</v>
      </c>
      <c r="J18" s="12">
        <v>0.54726030574348605</v>
      </c>
      <c r="K18" s="12">
        <v>0.28604651162790701</v>
      </c>
    </row>
    <row r="19" spans="1:11" ht="20.25" customHeight="1" x14ac:dyDescent="0.25">
      <c r="B19" s="10">
        <f t="shared" ref="B19:G19" si="0">SUBTOTAL(109,B4:B18)</f>
        <v>231</v>
      </c>
      <c r="C19" s="10">
        <f t="shared" si="0"/>
        <v>4951499484.8799992</v>
      </c>
      <c r="D19" s="10">
        <f t="shared" si="0"/>
        <v>35033036319.040001</v>
      </c>
      <c r="E19" s="10">
        <f t="shared" si="0"/>
        <v>10833019630.030001</v>
      </c>
      <c r="F19" s="10">
        <f t="shared" si="0"/>
        <v>4252436827.9200001</v>
      </c>
      <c r="G19" s="10">
        <f t="shared" si="0"/>
        <v>15085456457.950001</v>
      </c>
      <c r="H19" s="5" t="s">
        <v>27</v>
      </c>
      <c r="I19" s="5" t="s">
        <v>28</v>
      </c>
      <c r="J19" s="5" t="s">
        <v>28</v>
      </c>
      <c r="K19" s="13"/>
    </row>
    <row r="20" spans="1:1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AC42-D730-4AF8-A411-663DEC380503}">
  <dimension ref="A1:L9"/>
  <sheetViews>
    <sheetView workbookViewId="0">
      <selection activeCell="B16" sqref="B16"/>
    </sheetView>
  </sheetViews>
  <sheetFormatPr defaultRowHeight="15" x14ac:dyDescent="0.25"/>
  <cols>
    <col min="1" max="1" width="41.28515625" style="1" customWidth="1"/>
    <col min="2" max="2" width="10.85546875" bestFit="1" customWidth="1"/>
    <col min="3" max="3" width="10.140625" bestFit="1" customWidth="1"/>
    <col min="5" max="6" width="10.85546875" bestFit="1" customWidth="1"/>
  </cols>
  <sheetData>
    <row r="1" spans="1:12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30" x14ac:dyDescent="0.25">
      <c r="A4" s="1" t="s">
        <v>284</v>
      </c>
      <c r="B4" s="2">
        <v>6454000</v>
      </c>
      <c r="C4" s="2">
        <v>6454000</v>
      </c>
      <c r="D4" s="2">
        <v>0</v>
      </c>
      <c r="E4" s="2">
        <v>6450057</v>
      </c>
      <c r="F4" s="2">
        <v>6450057</v>
      </c>
      <c r="G4" s="3">
        <v>0.99938906104741199</v>
      </c>
      <c r="H4" s="4">
        <v>0.86932987294701003</v>
      </c>
      <c r="I4" s="4">
        <v>0.99938906104741199</v>
      </c>
      <c r="J4" s="4">
        <v>1</v>
      </c>
    </row>
    <row r="5" spans="1:12" ht="27" customHeight="1" x14ac:dyDescent="0.25">
      <c r="A5" s="1" t="s">
        <v>285</v>
      </c>
      <c r="B5" s="2">
        <v>12685000</v>
      </c>
      <c r="C5" s="2">
        <v>12685000</v>
      </c>
      <c r="D5" s="2">
        <v>0</v>
      </c>
      <c r="E5" s="2">
        <v>9435000</v>
      </c>
      <c r="F5" s="2">
        <v>9435000</v>
      </c>
      <c r="G5" s="3">
        <v>0.74379188017343301</v>
      </c>
      <c r="H5" s="4">
        <v>0.19077650768624399</v>
      </c>
      <c r="I5" s="4">
        <v>0.74379188017343301</v>
      </c>
      <c r="J5" s="4">
        <v>1</v>
      </c>
    </row>
    <row r="6" spans="1:12" ht="24" customHeight="1" x14ac:dyDescent="0.25">
      <c r="A6" s="1" t="s">
        <v>286</v>
      </c>
      <c r="B6" s="2">
        <v>3660000</v>
      </c>
      <c r="C6" s="2">
        <v>3660000</v>
      </c>
      <c r="D6" s="2">
        <v>0</v>
      </c>
      <c r="E6" s="2">
        <v>1281000</v>
      </c>
      <c r="F6" s="2">
        <v>1281000</v>
      </c>
      <c r="G6" s="3">
        <v>0.35</v>
      </c>
      <c r="H6" s="4">
        <v>0.35</v>
      </c>
      <c r="I6" s="4">
        <v>0.35</v>
      </c>
      <c r="J6" s="4">
        <v>1</v>
      </c>
    </row>
    <row r="7" spans="1:12" ht="30" x14ac:dyDescent="0.25">
      <c r="A7" s="1" t="s">
        <v>287</v>
      </c>
      <c r="B7" s="2">
        <v>4000000</v>
      </c>
      <c r="C7" s="2">
        <v>4000000</v>
      </c>
      <c r="D7" s="2">
        <v>0</v>
      </c>
      <c r="E7" s="2">
        <v>0</v>
      </c>
      <c r="F7" s="2">
        <v>0</v>
      </c>
      <c r="G7" s="3">
        <v>0</v>
      </c>
      <c r="H7" s="4">
        <v>0</v>
      </c>
      <c r="I7" s="4">
        <v>0</v>
      </c>
      <c r="J7" s="4">
        <v>0</v>
      </c>
    </row>
    <row r="8" spans="1:12" ht="30" x14ac:dyDescent="0.25">
      <c r="A8" s="1" t="s">
        <v>288</v>
      </c>
      <c r="B8" s="2">
        <v>9490000</v>
      </c>
      <c r="C8" s="2">
        <v>9490000</v>
      </c>
      <c r="D8" s="2">
        <v>0</v>
      </c>
      <c r="E8" s="2">
        <v>9489686</v>
      </c>
      <c r="F8" s="2">
        <v>9489686</v>
      </c>
      <c r="G8" s="3">
        <v>0.99996691253951497</v>
      </c>
      <c r="H8" s="4">
        <v>0.86736596417281397</v>
      </c>
      <c r="I8" s="4">
        <v>0.99996691253951497</v>
      </c>
      <c r="J8" s="4">
        <v>1</v>
      </c>
    </row>
    <row r="9" spans="1:12" ht="24" customHeight="1" x14ac:dyDescent="0.25">
      <c r="B9" s="2">
        <f t="shared" ref="B9:F9" si="0">SUBTOTAL(109,B4:B8)</f>
        <v>36289000</v>
      </c>
      <c r="C9" s="2">
        <f t="shared" si="0"/>
        <v>36289000</v>
      </c>
      <c r="D9" s="2">
        <f t="shared" si="0"/>
        <v>0</v>
      </c>
      <c r="E9" s="2">
        <f t="shared" si="0"/>
        <v>26655743</v>
      </c>
      <c r="F9" s="2">
        <f t="shared" si="0"/>
        <v>26655743</v>
      </c>
      <c r="G9" s="21" t="s">
        <v>289</v>
      </c>
      <c r="H9" s="21" t="s">
        <v>289</v>
      </c>
      <c r="I9" s="21" t="s">
        <v>289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5C60-4E48-4722-AD19-965A8C4AA60D}">
  <dimension ref="A1:L37"/>
  <sheetViews>
    <sheetView topLeftCell="A31" workbookViewId="0">
      <selection activeCell="B34" sqref="B34"/>
    </sheetView>
  </sheetViews>
  <sheetFormatPr defaultRowHeight="15" x14ac:dyDescent="0.25"/>
  <cols>
    <col min="1" max="1" width="41.85546875" style="1" customWidth="1"/>
    <col min="2" max="6" width="11.140625" bestFit="1" customWidth="1"/>
  </cols>
  <sheetData>
    <row r="1" spans="1:12" x14ac:dyDescent="0.2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45" x14ac:dyDescent="0.25">
      <c r="A4" s="1" t="s">
        <v>290</v>
      </c>
      <c r="B4" s="10">
        <v>5000000</v>
      </c>
      <c r="C4" s="10">
        <v>16248707</v>
      </c>
      <c r="D4" s="10">
        <v>9282866.6199999992</v>
      </c>
      <c r="E4" s="10">
        <v>5000000</v>
      </c>
      <c r="F4" s="10">
        <v>14282866.619999999</v>
      </c>
      <c r="G4" s="11">
        <v>0.87901558074744002</v>
      </c>
      <c r="H4" s="12">
        <v>1</v>
      </c>
      <c r="I4" s="12">
        <v>1</v>
      </c>
      <c r="J4" s="12">
        <v>1</v>
      </c>
      <c r="K4" t="s">
        <v>44</v>
      </c>
    </row>
    <row r="5" spans="1:12" ht="30" x14ac:dyDescent="0.25">
      <c r="A5" s="1" t="s">
        <v>291</v>
      </c>
      <c r="B5" s="10">
        <v>0</v>
      </c>
      <c r="C5" s="10">
        <v>2500000</v>
      </c>
      <c r="D5" s="10">
        <v>0</v>
      </c>
      <c r="E5" s="10">
        <v>0</v>
      </c>
      <c r="F5" s="10">
        <v>0</v>
      </c>
      <c r="G5" s="11">
        <v>0</v>
      </c>
      <c r="H5" s="12">
        <v>0</v>
      </c>
      <c r="I5" s="12">
        <v>0</v>
      </c>
      <c r="J5" s="12">
        <v>0</v>
      </c>
      <c r="K5" t="s">
        <v>45</v>
      </c>
    </row>
    <row r="6" spans="1:12" ht="30" x14ac:dyDescent="0.25">
      <c r="A6" s="1" t="s">
        <v>292</v>
      </c>
      <c r="B6" s="10">
        <v>2111859.36</v>
      </c>
      <c r="C6" s="10">
        <v>2111859.36</v>
      </c>
      <c r="D6" s="10">
        <v>0</v>
      </c>
      <c r="E6" s="10">
        <v>2111859.36</v>
      </c>
      <c r="F6" s="10">
        <v>2111859.36</v>
      </c>
      <c r="G6" s="11">
        <v>1</v>
      </c>
      <c r="H6" s="12">
        <v>1</v>
      </c>
      <c r="I6" s="12">
        <v>1</v>
      </c>
      <c r="J6" s="12">
        <v>1</v>
      </c>
      <c r="K6" t="s">
        <v>42</v>
      </c>
    </row>
    <row r="7" spans="1:12" ht="30" x14ac:dyDescent="0.25">
      <c r="A7" s="1" t="s">
        <v>293</v>
      </c>
      <c r="B7" s="10">
        <v>0</v>
      </c>
      <c r="C7" s="10">
        <v>0.01</v>
      </c>
      <c r="D7" s="10">
        <v>0</v>
      </c>
      <c r="E7" s="10">
        <v>0</v>
      </c>
      <c r="F7" s="10">
        <v>0</v>
      </c>
      <c r="G7" s="11">
        <v>0</v>
      </c>
      <c r="H7" s="12">
        <v>0</v>
      </c>
      <c r="I7" s="12">
        <v>0</v>
      </c>
      <c r="J7" s="12">
        <v>0</v>
      </c>
      <c r="K7" t="s">
        <v>42</v>
      </c>
    </row>
    <row r="8" spans="1:12" ht="30" x14ac:dyDescent="0.25">
      <c r="A8" s="1" t="s">
        <v>294</v>
      </c>
      <c r="B8" s="10">
        <v>300000</v>
      </c>
      <c r="C8" s="10">
        <v>52197720</v>
      </c>
      <c r="D8" s="10">
        <v>35094156.829999998</v>
      </c>
      <c r="E8" s="10">
        <v>300000</v>
      </c>
      <c r="F8" s="10">
        <v>35394156.829999998</v>
      </c>
      <c r="G8" s="11">
        <v>0.67807859864377196</v>
      </c>
      <c r="H8" s="12">
        <v>0.66666666666666696</v>
      </c>
      <c r="I8" s="12">
        <v>1</v>
      </c>
      <c r="J8" s="12">
        <v>1</v>
      </c>
      <c r="K8" t="s">
        <v>42</v>
      </c>
    </row>
    <row r="9" spans="1:12" ht="30" x14ac:dyDescent="0.25">
      <c r="A9" s="1" t="s">
        <v>295</v>
      </c>
      <c r="B9" s="10">
        <v>0</v>
      </c>
      <c r="C9" s="10">
        <v>227488.95</v>
      </c>
      <c r="D9" s="10">
        <v>0</v>
      </c>
      <c r="E9" s="10">
        <v>0</v>
      </c>
      <c r="F9" s="10">
        <v>0</v>
      </c>
      <c r="G9" s="11">
        <v>0</v>
      </c>
      <c r="H9" s="12">
        <v>0</v>
      </c>
      <c r="I9" s="12">
        <v>0</v>
      </c>
      <c r="J9" s="12">
        <v>0</v>
      </c>
      <c r="K9" t="s">
        <v>42</v>
      </c>
    </row>
    <row r="10" spans="1:12" ht="30" x14ac:dyDescent="0.25">
      <c r="A10" s="1" t="s">
        <v>296</v>
      </c>
      <c r="B10" s="10">
        <v>2000000</v>
      </c>
      <c r="C10" s="10">
        <v>2662970</v>
      </c>
      <c r="D10" s="10">
        <v>662970</v>
      </c>
      <c r="E10" s="10">
        <v>2000000</v>
      </c>
      <c r="F10" s="10">
        <v>2662970</v>
      </c>
      <c r="G10" s="11">
        <v>1</v>
      </c>
      <c r="H10" s="12">
        <v>4.0004999999999999E-2</v>
      </c>
      <c r="I10" s="12">
        <v>1</v>
      </c>
      <c r="J10" s="12">
        <v>1</v>
      </c>
      <c r="K10" t="s">
        <v>42</v>
      </c>
    </row>
    <row r="11" spans="1:12" ht="45" x14ac:dyDescent="0.25">
      <c r="A11" s="1" t="s">
        <v>297</v>
      </c>
      <c r="B11" s="10">
        <v>7423655.4100000001</v>
      </c>
      <c r="C11" s="10">
        <v>45244702</v>
      </c>
      <c r="D11" s="10">
        <v>0</v>
      </c>
      <c r="E11" s="10">
        <v>7423655.4100000001</v>
      </c>
      <c r="F11" s="10">
        <v>7423655.4100000001</v>
      </c>
      <c r="G11" s="11">
        <v>0.16407789380511301</v>
      </c>
      <c r="H11" s="12">
        <v>1</v>
      </c>
      <c r="I11" s="12">
        <v>1</v>
      </c>
      <c r="J11" s="12">
        <v>0.15</v>
      </c>
      <c r="K11" t="s">
        <v>42</v>
      </c>
    </row>
    <row r="12" spans="1:12" x14ac:dyDescent="0.25">
      <c r="A12" s="1" t="s">
        <v>298</v>
      </c>
      <c r="B12" s="10">
        <v>0</v>
      </c>
      <c r="C12" s="10">
        <v>0.01</v>
      </c>
      <c r="D12" s="10">
        <v>0</v>
      </c>
      <c r="E12" s="10">
        <v>0</v>
      </c>
      <c r="F12" s="10">
        <v>0</v>
      </c>
      <c r="G12" s="11">
        <v>0</v>
      </c>
      <c r="H12" s="12">
        <v>0</v>
      </c>
      <c r="I12" s="12">
        <v>0</v>
      </c>
      <c r="J12" s="12">
        <v>0</v>
      </c>
      <c r="K12" t="s">
        <v>45</v>
      </c>
    </row>
    <row r="13" spans="1:12" ht="30" x14ac:dyDescent="0.25">
      <c r="A13" s="1" t="s">
        <v>299</v>
      </c>
      <c r="B13" s="10">
        <v>20000000</v>
      </c>
      <c r="C13" s="10">
        <v>35662824.630000003</v>
      </c>
      <c r="D13" s="10">
        <v>9628542.0999999996</v>
      </c>
      <c r="E13" s="10">
        <v>20000000</v>
      </c>
      <c r="F13" s="10">
        <v>29628542.100000001</v>
      </c>
      <c r="G13" s="11">
        <v>0.83079628176945097</v>
      </c>
      <c r="H13" s="12">
        <v>0.205912708</v>
      </c>
      <c r="I13" s="12">
        <v>1</v>
      </c>
      <c r="J13" s="12">
        <v>1</v>
      </c>
      <c r="K13" t="s">
        <v>42</v>
      </c>
    </row>
    <row r="14" spans="1:12" ht="45" x14ac:dyDescent="0.25">
      <c r="A14" s="1" t="s">
        <v>300</v>
      </c>
      <c r="B14" s="10">
        <v>66360</v>
      </c>
      <c r="C14" s="10">
        <v>96534000</v>
      </c>
      <c r="D14" s="10">
        <v>0</v>
      </c>
      <c r="E14" s="10">
        <v>66360</v>
      </c>
      <c r="F14" s="10">
        <v>66360</v>
      </c>
      <c r="G14" s="11">
        <v>6.8742619180806801E-4</v>
      </c>
      <c r="H14" s="12">
        <v>1</v>
      </c>
      <c r="I14" s="12">
        <v>1</v>
      </c>
      <c r="J14" s="12">
        <v>0</v>
      </c>
      <c r="K14" t="s">
        <v>46</v>
      </c>
    </row>
    <row r="15" spans="1:12" ht="45" x14ac:dyDescent="0.25">
      <c r="A15" s="1" t="s">
        <v>301</v>
      </c>
      <c r="B15" s="10">
        <v>100000</v>
      </c>
      <c r="C15" s="10">
        <v>3500000</v>
      </c>
      <c r="D15" s="10">
        <v>0</v>
      </c>
      <c r="E15" s="10">
        <v>80080</v>
      </c>
      <c r="F15" s="10">
        <v>80080</v>
      </c>
      <c r="G15" s="11">
        <v>2.2880000000000001E-2</v>
      </c>
      <c r="H15" s="12">
        <v>0</v>
      </c>
      <c r="I15" s="12">
        <v>0.80079999999999996</v>
      </c>
      <c r="J15" s="12">
        <v>0</v>
      </c>
      <c r="K15" t="s">
        <v>46</v>
      </c>
    </row>
    <row r="16" spans="1:12" ht="30" x14ac:dyDescent="0.25">
      <c r="A16" s="1" t="s">
        <v>302</v>
      </c>
      <c r="B16" s="10">
        <v>52500</v>
      </c>
      <c r="C16" s="10">
        <v>433672</v>
      </c>
      <c r="D16" s="10">
        <v>381166.78</v>
      </c>
      <c r="E16" s="10">
        <v>52500</v>
      </c>
      <c r="F16" s="10">
        <v>433666.78</v>
      </c>
      <c r="G16" s="11">
        <v>0.99998796325333394</v>
      </c>
      <c r="H16" s="12">
        <v>0</v>
      </c>
      <c r="I16" s="12">
        <v>1</v>
      </c>
      <c r="J16" s="12">
        <v>1</v>
      </c>
      <c r="K16" t="s">
        <v>42</v>
      </c>
    </row>
    <row r="17" spans="1:11" ht="26.25" customHeight="1" x14ac:dyDescent="0.25">
      <c r="A17" s="1" t="s">
        <v>303</v>
      </c>
      <c r="B17" s="10">
        <v>766</v>
      </c>
      <c r="C17" s="10">
        <v>3356804</v>
      </c>
      <c r="D17" s="10">
        <v>2590775.23</v>
      </c>
      <c r="E17" s="10">
        <v>766</v>
      </c>
      <c r="F17" s="10">
        <v>2591541.23</v>
      </c>
      <c r="G17" s="11">
        <v>0.77202637687514697</v>
      </c>
      <c r="H17" s="12">
        <v>0</v>
      </c>
      <c r="I17" s="12">
        <v>1</v>
      </c>
      <c r="J17" s="12">
        <v>1</v>
      </c>
      <c r="K17" t="s">
        <v>42</v>
      </c>
    </row>
    <row r="18" spans="1:11" ht="26.25" customHeight="1" x14ac:dyDescent="0.25">
      <c r="A18" s="1" t="s">
        <v>304</v>
      </c>
      <c r="B18" s="10">
        <v>0</v>
      </c>
      <c r="C18" s="10">
        <v>0.01</v>
      </c>
      <c r="D18" s="10">
        <v>0</v>
      </c>
      <c r="E18" s="10">
        <v>0</v>
      </c>
      <c r="F18" s="10">
        <v>0</v>
      </c>
      <c r="G18" s="11">
        <v>0</v>
      </c>
      <c r="H18" s="12">
        <v>0</v>
      </c>
      <c r="I18" s="12">
        <v>0</v>
      </c>
      <c r="J18" s="12">
        <v>0</v>
      </c>
      <c r="K18" t="s">
        <v>47</v>
      </c>
    </row>
    <row r="19" spans="1:11" ht="30" x14ac:dyDescent="0.25">
      <c r="A19" s="1" t="s">
        <v>305</v>
      </c>
      <c r="B19" s="10">
        <v>2639048.92</v>
      </c>
      <c r="C19" s="10">
        <v>2699768.92</v>
      </c>
      <c r="D19" s="10">
        <v>60720</v>
      </c>
      <c r="E19" s="10">
        <v>2639048.92</v>
      </c>
      <c r="F19" s="10">
        <v>2699768.92</v>
      </c>
      <c r="G19" s="11">
        <v>1</v>
      </c>
      <c r="H19" s="12">
        <v>0</v>
      </c>
      <c r="I19" s="12">
        <v>1</v>
      </c>
      <c r="J19" s="12">
        <v>1</v>
      </c>
      <c r="K19" t="s">
        <v>42</v>
      </c>
    </row>
    <row r="20" spans="1:11" ht="45" x14ac:dyDescent="0.25">
      <c r="A20" s="1" t="s">
        <v>306</v>
      </c>
      <c r="B20" s="10">
        <v>0</v>
      </c>
      <c r="C20" s="10">
        <v>4849285.62</v>
      </c>
      <c r="D20" s="10">
        <v>7140</v>
      </c>
      <c r="E20" s="10">
        <v>0</v>
      </c>
      <c r="F20" s="10">
        <v>7140</v>
      </c>
      <c r="G20" s="11">
        <v>1.4723818227065E-3</v>
      </c>
      <c r="H20" s="12">
        <v>0</v>
      </c>
      <c r="I20" s="12">
        <v>0</v>
      </c>
      <c r="J20" s="12">
        <v>0</v>
      </c>
      <c r="K20" t="s">
        <v>42</v>
      </c>
    </row>
    <row r="21" spans="1:11" ht="30" x14ac:dyDescent="0.25">
      <c r="A21" s="1" t="s">
        <v>307</v>
      </c>
      <c r="B21" s="10">
        <v>10000000</v>
      </c>
      <c r="C21" s="10">
        <v>40024387.590000004</v>
      </c>
      <c r="D21" s="10">
        <v>10965.5</v>
      </c>
      <c r="E21" s="10">
        <v>196840</v>
      </c>
      <c r="F21" s="10">
        <v>207805.5</v>
      </c>
      <c r="G21" s="11">
        <v>5.1919720078845103E-3</v>
      </c>
      <c r="H21" s="12">
        <v>0</v>
      </c>
      <c r="I21" s="12">
        <v>1.9684E-2</v>
      </c>
      <c r="J21" s="12">
        <v>0</v>
      </c>
      <c r="K21" t="s">
        <v>216</v>
      </c>
    </row>
    <row r="22" spans="1:11" ht="30" x14ac:dyDescent="0.25">
      <c r="A22" s="1" t="s">
        <v>308</v>
      </c>
      <c r="B22" s="10">
        <v>0</v>
      </c>
      <c r="C22" s="10">
        <v>25516185</v>
      </c>
      <c r="D22" s="10">
        <v>0</v>
      </c>
      <c r="E22" s="10">
        <v>0</v>
      </c>
      <c r="F22" s="10">
        <v>0</v>
      </c>
      <c r="G22" s="11">
        <v>0</v>
      </c>
      <c r="H22" s="12">
        <v>0</v>
      </c>
      <c r="I22" s="12">
        <v>0</v>
      </c>
      <c r="J22" s="12">
        <v>0</v>
      </c>
      <c r="K22" t="s">
        <v>42</v>
      </c>
    </row>
    <row r="23" spans="1:11" ht="45" x14ac:dyDescent="0.25">
      <c r="A23" s="1" t="s">
        <v>309</v>
      </c>
      <c r="B23" s="10">
        <v>13000000</v>
      </c>
      <c r="C23" s="10">
        <v>18000000</v>
      </c>
      <c r="D23" s="10">
        <v>4742078</v>
      </c>
      <c r="E23" s="10">
        <v>13000000</v>
      </c>
      <c r="F23" s="10">
        <v>17742078</v>
      </c>
      <c r="G23" s="11">
        <v>0.98567099999999996</v>
      </c>
      <c r="H23" s="12">
        <v>0.53846153846153799</v>
      </c>
      <c r="I23" s="12">
        <v>1</v>
      </c>
      <c r="J23" s="12">
        <v>1</v>
      </c>
      <c r="K23" t="s">
        <v>216</v>
      </c>
    </row>
    <row r="24" spans="1:11" ht="30" x14ac:dyDescent="0.25">
      <c r="A24" s="1" t="s">
        <v>310</v>
      </c>
      <c r="B24" s="10">
        <v>8000000</v>
      </c>
      <c r="C24" s="10">
        <v>8767303.0800000001</v>
      </c>
      <c r="D24" s="10">
        <v>518841.88</v>
      </c>
      <c r="E24" s="10">
        <v>8000000</v>
      </c>
      <c r="F24" s="10">
        <v>8518841.8800000008</v>
      </c>
      <c r="G24" s="11">
        <v>0.97166047554956902</v>
      </c>
      <c r="H24" s="12">
        <v>0</v>
      </c>
      <c r="I24" s="12">
        <v>1</v>
      </c>
      <c r="J24" s="12">
        <v>1</v>
      </c>
      <c r="K24" t="s">
        <v>45</v>
      </c>
    </row>
    <row r="25" spans="1:11" ht="30" x14ac:dyDescent="0.25">
      <c r="A25" s="1" t="s">
        <v>311</v>
      </c>
      <c r="B25" s="10">
        <v>150000</v>
      </c>
      <c r="C25" s="10">
        <v>1265000</v>
      </c>
      <c r="D25" s="10">
        <v>1109007.8500000001</v>
      </c>
      <c r="E25" s="10">
        <v>150000</v>
      </c>
      <c r="F25" s="10">
        <v>1259007.8500000001</v>
      </c>
      <c r="G25" s="11">
        <v>0.995263122529644</v>
      </c>
      <c r="H25" s="12">
        <v>0</v>
      </c>
      <c r="I25" s="12">
        <v>1</v>
      </c>
      <c r="J25" s="12">
        <v>1</v>
      </c>
      <c r="K25" t="s">
        <v>46</v>
      </c>
    </row>
    <row r="26" spans="1:11" ht="27" customHeight="1" x14ac:dyDescent="0.25">
      <c r="A26" s="1" t="s">
        <v>312</v>
      </c>
      <c r="B26" s="10">
        <v>13000000</v>
      </c>
      <c r="C26" s="10">
        <v>13224726</v>
      </c>
      <c r="D26" s="10">
        <v>53040</v>
      </c>
      <c r="E26" s="10">
        <v>0</v>
      </c>
      <c r="F26" s="10">
        <v>53040</v>
      </c>
      <c r="G26" s="11">
        <v>4.0106691057342101E-3</v>
      </c>
      <c r="H26" s="12">
        <v>0</v>
      </c>
      <c r="I26" s="12">
        <v>0</v>
      </c>
      <c r="J26" s="12">
        <v>0.05</v>
      </c>
      <c r="K26" t="s">
        <v>42</v>
      </c>
    </row>
    <row r="27" spans="1:11" ht="30" x14ac:dyDescent="0.25">
      <c r="A27" s="1" t="s">
        <v>313</v>
      </c>
      <c r="B27" s="10">
        <v>24958530</v>
      </c>
      <c r="C27" s="10">
        <v>25014530.859999999</v>
      </c>
      <c r="D27" s="10">
        <v>56000</v>
      </c>
      <c r="E27" s="10">
        <v>24958530</v>
      </c>
      <c r="F27" s="10">
        <v>25014530</v>
      </c>
      <c r="G27" s="11">
        <v>0.99999996561998294</v>
      </c>
      <c r="H27" s="12">
        <v>0.93388371751060695</v>
      </c>
      <c r="I27" s="12">
        <v>1</v>
      </c>
      <c r="J27" s="12">
        <v>1</v>
      </c>
      <c r="K27" t="s">
        <v>47</v>
      </c>
    </row>
    <row r="28" spans="1:11" ht="24" customHeight="1" x14ac:dyDescent="0.25">
      <c r="A28" s="1" t="s">
        <v>314</v>
      </c>
      <c r="B28" s="10">
        <v>1290</v>
      </c>
      <c r="C28" s="10">
        <v>21493663.850000001</v>
      </c>
      <c r="D28" s="10">
        <v>20203349.469999999</v>
      </c>
      <c r="E28" s="10">
        <v>1290</v>
      </c>
      <c r="F28" s="10">
        <v>20204639.469999999</v>
      </c>
      <c r="G28" s="11">
        <v>0.94002770355971699</v>
      </c>
      <c r="H28" s="12">
        <v>0</v>
      </c>
      <c r="I28" s="12">
        <v>1</v>
      </c>
      <c r="J28" s="12">
        <v>1</v>
      </c>
      <c r="K28" t="s">
        <v>46</v>
      </c>
    </row>
    <row r="29" spans="1:11" ht="24.75" customHeight="1" x14ac:dyDescent="0.25">
      <c r="A29" s="1" t="s">
        <v>315</v>
      </c>
      <c r="B29" s="10">
        <v>0</v>
      </c>
      <c r="C29" s="10">
        <v>15200000</v>
      </c>
      <c r="D29" s="10">
        <v>15196950.439999999</v>
      </c>
      <c r="E29" s="10">
        <v>0</v>
      </c>
      <c r="F29" s="10">
        <v>15196950.439999999</v>
      </c>
      <c r="G29" s="11">
        <v>0.99979937105263195</v>
      </c>
      <c r="H29" s="12">
        <v>0</v>
      </c>
      <c r="I29" s="12">
        <v>0</v>
      </c>
      <c r="J29" s="12">
        <v>1</v>
      </c>
      <c r="K29" t="s">
        <v>42</v>
      </c>
    </row>
    <row r="30" spans="1:11" ht="45" x14ac:dyDescent="0.25">
      <c r="A30" s="1" t="s">
        <v>316</v>
      </c>
      <c r="B30" s="10">
        <v>2110000</v>
      </c>
      <c r="C30" s="10">
        <v>2898002.55</v>
      </c>
      <c r="D30" s="10">
        <v>786987</v>
      </c>
      <c r="E30" s="10">
        <v>2110000</v>
      </c>
      <c r="F30" s="10">
        <v>2896987</v>
      </c>
      <c r="G30" s="11">
        <v>0.99964956897639701</v>
      </c>
      <c r="H30" s="12">
        <v>0</v>
      </c>
      <c r="I30" s="12">
        <v>1</v>
      </c>
      <c r="J30" s="12">
        <v>1</v>
      </c>
      <c r="K30" t="s">
        <v>42</v>
      </c>
    </row>
    <row r="31" spans="1:11" ht="30" x14ac:dyDescent="0.25">
      <c r="A31" s="1" t="s">
        <v>317</v>
      </c>
      <c r="B31" s="10">
        <v>1600000</v>
      </c>
      <c r="C31" s="10">
        <v>2821011.23</v>
      </c>
      <c r="D31" s="10">
        <v>518880</v>
      </c>
      <c r="E31" s="10">
        <v>1600000</v>
      </c>
      <c r="F31" s="10">
        <v>2118880</v>
      </c>
      <c r="G31" s="11">
        <v>0.75110654557727496</v>
      </c>
      <c r="H31" s="12">
        <v>0.42036687499999997</v>
      </c>
      <c r="I31" s="12">
        <v>1</v>
      </c>
      <c r="J31" s="12">
        <v>1</v>
      </c>
      <c r="K31" t="s">
        <v>45</v>
      </c>
    </row>
    <row r="32" spans="1:11" ht="27" customHeight="1" x14ac:dyDescent="0.25">
      <c r="A32" s="1" t="s">
        <v>318</v>
      </c>
      <c r="B32" s="10">
        <v>10000000</v>
      </c>
      <c r="C32" s="10">
        <v>22530807.77</v>
      </c>
      <c r="D32" s="10">
        <v>11998775.449999999</v>
      </c>
      <c r="E32" s="10">
        <v>10000000</v>
      </c>
      <c r="F32" s="10">
        <v>21998775.449999999</v>
      </c>
      <c r="G32" s="11">
        <v>0.97638645158970305</v>
      </c>
      <c r="H32" s="12">
        <v>0</v>
      </c>
      <c r="I32" s="12">
        <v>1</v>
      </c>
      <c r="J32" s="12">
        <v>1</v>
      </c>
      <c r="K32" t="s">
        <v>47</v>
      </c>
    </row>
    <row r="33" spans="1:11" ht="30" x14ac:dyDescent="0.25">
      <c r="A33" s="1" t="s">
        <v>319</v>
      </c>
      <c r="B33" s="10">
        <v>12000000</v>
      </c>
      <c r="C33" s="10">
        <v>22046480.530000001</v>
      </c>
      <c r="D33" s="10">
        <v>6921393.6600000001</v>
      </c>
      <c r="E33" s="10">
        <v>12000000</v>
      </c>
      <c r="F33" s="10">
        <v>18921393.66</v>
      </c>
      <c r="G33" s="11">
        <v>0.85825007915673901</v>
      </c>
      <c r="H33" s="12">
        <v>0.25428239333333302</v>
      </c>
      <c r="I33" s="12">
        <v>1</v>
      </c>
      <c r="J33" s="12">
        <v>1</v>
      </c>
      <c r="K33" t="s">
        <v>45</v>
      </c>
    </row>
    <row r="34" spans="1:11" ht="30" x14ac:dyDescent="0.25">
      <c r="A34" s="1" t="s">
        <v>320</v>
      </c>
      <c r="B34" s="10">
        <v>7622224</v>
      </c>
      <c r="C34" s="10">
        <v>39713299.240000002</v>
      </c>
      <c r="D34" s="10">
        <v>10140</v>
      </c>
      <c r="E34" s="10">
        <v>0</v>
      </c>
      <c r="F34" s="10">
        <v>10140</v>
      </c>
      <c r="G34" s="11">
        <v>2.5533008322277102E-4</v>
      </c>
      <c r="H34" s="12">
        <v>0</v>
      </c>
      <c r="I34" s="12">
        <v>0</v>
      </c>
      <c r="J34" s="12">
        <v>0</v>
      </c>
      <c r="K34" t="s">
        <v>46</v>
      </c>
    </row>
    <row r="35" spans="1:11" ht="30" x14ac:dyDescent="0.25">
      <c r="A35" s="1" t="s">
        <v>321</v>
      </c>
      <c r="B35" s="10">
        <v>10000000</v>
      </c>
      <c r="C35" s="10">
        <v>25415896.170000002</v>
      </c>
      <c r="D35" s="10">
        <v>9295442.0399999991</v>
      </c>
      <c r="E35" s="10">
        <v>10000000</v>
      </c>
      <c r="F35" s="10">
        <v>19295442.039999999</v>
      </c>
      <c r="G35" s="11">
        <v>0.75918794721768001</v>
      </c>
      <c r="H35" s="12">
        <v>0.5</v>
      </c>
      <c r="I35" s="12">
        <v>1</v>
      </c>
      <c r="J35" s="12">
        <v>1</v>
      </c>
      <c r="K35" t="s">
        <v>216</v>
      </c>
    </row>
    <row r="36" spans="1:11" ht="25.5" customHeight="1" x14ac:dyDescent="0.25">
      <c r="A36" s="1" t="s">
        <v>322</v>
      </c>
      <c r="B36" s="10">
        <v>0</v>
      </c>
      <c r="C36" s="10">
        <v>0.01</v>
      </c>
      <c r="D36" s="10">
        <v>0</v>
      </c>
      <c r="E36" s="10">
        <v>0</v>
      </c>
      <c r="F36" s="10">
        <v>0</v>
      </c>
      <c r="G36" s="11">
        <v>0</v>
      </c>
      <c r="H36" s="12">
        <v>0</v>
      </c>
      <c r="I36" s="12">
        <v>0</v>
      </c>
      <c r="J36" s="12">
        <v>0</v>
      </c>
      <c r="K36" t="s">
        <v>47</v>
      </c>
    </row>
    <row r="37" spans="1:11" ht="25.5" customHeight="1" x14ac:dyDescent="0.25">
      <c r="B37" s="10">
        <f t="shared" ref="B37:F37" si="0">SUBTOTAL(109,B4:B36)</f>
        <v>152136233.69</v>
      </c>
      <c r="C37" s="10">
        <f t="shared" si="0"/>
        <v>552161096.38999999</v>
      </c>
      <c r="D37" s="10">
        <f t="shared" si="0"/>
        <v>129130188.84999999</v>
      </c>
      <c r="E37" s="10">
        <f t="shared" si="0"/>
        <v>121690929.69</v>
      </c>
      <c r="F37" s="10">
        <f t="shared" si="0"/>
        <v>250821118.53999996</v>
      </c>
      <c r="G37" s="5" t="s">
        <v>323</v>
      </c>
      <c r="H37" s="5" t="s">
        <v>324</v>
      </c>
      <c r="I37" s="5" t="s">
        <v>324</v>
      </c>
      <c r="J37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149D-DBB0-48A5-9409-DFC3035591C6}">
  <dimension ref="A1:L6"/>
  <sheetViews>
    <sheetView workbookViewId="0">
      <selection activeCell="K6" sqref="A1:K6"/>
    </sheetView>
  </sheetViews>
  <sheetFormatPr defaultRowHeight="15" x14ac:dyDescent="0.25"/>
  <cols>
    <col min="1" max="1" width="46.7109375" style="1" customWidth="1"/>
    <col min="2" max="2" width="10.85546875" bestFit="1" customWidth="1"/>
    <col min="3" max="3" width="11.140625" bestFit="1" customWidth="1"/>
  </cols>
  <sheetData>
    <row r="1" spans="1:12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27.75" customHeight="1" x14ac:dyDescent="0.25">
      <c r="A4" s="1" t="s">
        <v>325</v>
      </c>
      <c r="B4" s="10">
        <v>2000</v>
      </c>
      <c r="C4" s="10">
        <v>108000000</v>
      </c>
      <c r="D4" s="10">
        <v>0</v>
      </c>
      <c r="E4" s="10">
        <v>0</v>
      </c>
      <c r="F4" s="10">
        <v>0</v>
      </c>
      <c r="G4" s="11">
        <v>0</v>
      </c>
      <c r="H4" s="12">
        <v>0</v>
      </c>
      <c r="I4" s="12">
        <v>0</v>
      </c>
      <c r="J4" s="12">
        <v>0</v>
      </c>
      <c r="K4" t="s">
        <v>46</v>
      </c>
    </row>
    <row r="5" spans="1:12" ht="30" x14ac:dyDescent="0.25">
      <c r="A5" s="1" t="s">
        <v>326</v>
      </c>
      <c r="B5" s="10">
        <v>24000000</v>
      </c>
      <c r="C5" s="10">
        <v>59100000</v>
      </c>
      <c r="D5" s="10">
        <v>27000</v>
      </c>
      <c r="E5" s="10">
        <v>0</v>
      </c>
      <c r="F5" s="10">
        <v>27000</v>
      </c>
      <c r="G5" s="11">
        <v>4.56852791878173E-4</v>
      </c>
      <c r="H5" s="12">
        <v>0</v>
      </c>
      <c r="I5" s="12">
        <v>0</v>
      </c>
      <c r="J5" s="12">
        <v>0</v>
      </c>
      <c r="K5" t="s">
        <v>42</v>
      </c>
    </row>
    <row r="6" spans="1:12" ht="26.25" customHeight="1" x14ac:dyDescent="0.25">
      <c r="B6" s="10">
        <f t="shared" ref="B6:F6" si="0">SUBTOTAL(109,B4:B5)</f>
        <v>24002000</v>
      </c>
      <c r="C6" s="10">
        <f t="shared" si="0"/>
        <v>167100000</v>
      </c>
      <c r="D6" s="10">
        <f t="shared" si="0"/>
        <v>27000</v>
      </c>
      <c r="E6" s="10">
        <f t="shared" si="0"/>
        <v>0</v>
      </c>
      <c r="F6" s="10">
        <f t="shared" si="0"/>
        <v>27000</v>
      </c>
      <c r="G6" s="19" t="s">
        <v>327</v>
      </c>
      <c r="H6" s="5" t="s">
        <v>31</v>
      </c>
      <c r="I6" s="5" t="s">
        <v>31</v>
      </c>
      <c r="J6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B5D6-E316-4839-A3C5-9B19E98000ED}">
  <dimension ref="A1:L12"/>
  <sheetViews>
    <sheetView topLeftCell="A7" workbookViewId="0">
      <selection activeCell="M11" sqref="M11"/>
    </sheetView>
  </sheetViews>
  <sheetFormatPr defaultRowHeight="15" x14ac:dyDescent="0.25"/>
  <cols>
    <col min="1" max="1" width="44.42578125" style="1" customWidth="1"/>
  </cols>
  <sheetData>
    <row r="1" spans="1:12" x14ac:dyDescent="0.2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45" x14ac:dyDescent="0.25">
      <c r="A4" s="1" t="s">
        <v>328</v>
      </c>
      <c r="B4" s="10">
        <v>802400</v>
      </c>
      <c r="C4" s="10">
        <v>802400</v>
      </c>
      <c r="D4" s="10">
        <v>0</v>
      </c>
      <c r="E4" s="10">
        <v>0</v>
      </c>
      <c r="F4" s="10">
        <v>0</v>
      </c>
      <c r="G4" s="11">
        <v>0</v>
      </c>
      <c r="H4" s="12">
        <v>0</v>
      </c>
      <c r="I4" s="12">
        <v>0</v>
      </c>
      <c r="J4" s="12">
        <v>1</v>
      </c>
      <c r="K4" t="s">
        <v>42</v>
      </c>
    </row>
    <row r="5" spans="1:12" ht="60" x14ac:dyDescent="0.25">
      <c r="A5" s="1" t="s">
        <v>329</v>
      </c>
      <c r="B5" s="10">
        <v>162840</v>
      </c>
      <c r="C5" s="10">
        <v>162840</v>
      </c>
      <c r="D5" s="10">
        <v>0</v>
      </c>
      <c r="E5" s="10">
        <v>0</v>
      </c>
      <c r="F5" s="10">
        <v>0</v>
      </c>
      <c r="G5" s="11">
        <v>0</v>
      </c>
      <c r="H5" s="12">
        <v>0</v>
      </c>
      <c r="I5" s="12">
        <v>0</v>
      </c>
      <c r="J5" s="12">
        <v>0.99</v>
      </c>
      <c r="K5" t="s">
        <v>45</v>
      </c>
    </row>
    <row r="6" spans="1:12" ht="30" x14ac:dyDescent="0.25">
      <c r="A6" s="1" t="s">
        <v>330</v>
      </c>
      <c r="B6" s="10">
        <v>1003869.04</v>
      </c>
      <c r="C6" s="10">
        <v>1003869.04</v>
      </c>
      <c r="D6" s="10">
        <v>0</v>
      </c>
      <c r="E6" s="10">
        <v>1003869.04</v>
      </c>
      <c r="F6" s="10">
        <v>1003869.04</v>
      </c>
      <c r="G6" s="11">
        <v>1</v>
      </c>
      <c r="H6" s="12">
        <v>0</v>
      </c>
      <c r="I6" s="12">
        <v>1</v>
      </c>
      <c r="J6" s="12">
        <v>1</v>
      </c>
      <c r="K6" t="s">
        <v>216</v>
      </c>
    </row>
    <row r="7" spans="1:12" ht="27" customHeight="1" x14ac:dyDescent="0.25">
      <c r="A7" s="1" t="s">
        <v>331</v>
      </c>
      <c r="B7" s="10">
        <v>1250120</v>
      </c>
      <c r="C7" s="10">
        <v>1250120</v>
      </c>
      <c r="D7" s="10">
        <v>0</v>
      </c>
      <c r="E7" s="10">
        <v>1250120</v>
      </c>
      <c r="F7" s="10">
        <v>1250120</v>
      </c>
      <c r="G7" s="11">
        <v>1</v>
      </c>
      <c r="H7" s="12">
        <v>0</v>
      </c>
      <c r="I7" s="12">
        <v>1</v>
      </c>
      <c r="J7" s="12">
        <v>1</v>
      </c>
      <c r="K7" t="s">
        <v>216</v>
      </c>
    </row>
    <row r="8" spans="1:12" ht="30" x14ac:dyDescent="0.25">
      <c r="A8" s="1" t="s">
        <v>332</v>
      </c>
      <c r="B8" s="10">
        <v>500400</v>
      </c>
      <c r="C8" s="10">
        <v>500400</v>
      </c>
      <c r="D8" s="10">
        <v>0</v>
      </c>
      <c r="E8" s="10">
        <v>500400</v>
      </c>
      <c r="F8" s="10">
        <v>500400</v>
      </c>
      <c r="G8" s="11">
        <v>1</v>
      </c>
      <c r="H8" s="12">
        <v>1</v>
      </c>
      <c r="I8" s="12">
        <v>1</v>
      </c>
      <c r="J8" s="12">
        <v>1</v>
      </c>
      <c r="K8" t="s">
        <v>41</v>
      </c>
    </row>
    <row r="9" spans="1:12" ht="45" x14ac:dyDescent="0.25">
      <c r="A9" s="1" t="s">
        <v>333</v>
      </c>
      <c r="B9" s="10">
        <v>163548</v>
      </c>
      <c r="C9" s="10">
        <v>163548</v>
      </c>
      <c r="D9" s="10">
        <v>0</v>
      </c>
      <c r="E9" s="10">
        <v>0</v>
      </c>
      <c r="F9" s="10">
        <v>0</v>
      </c>
      <c r="G9" s="11">
        <v>0</v>
      </c>
      <c r="H9" s="12">
        <v>0</v>
      </c>
      <c r="I9" s="12">
        <v>0</v>
      </c>
      <c r="J9" s="12">
        <v>0.99</v>
      </c>
      <c r="K9" t="s">
        <v>41</v>
      </c>
    </row>
    <row r="10" spans="1:12" ht="30" x14ac:dyDescent="0.25">
      <c r="A10" s="1" t="s">
        <v>334</v>
      </c>
      <c r="B10" s="10">
        <v>184000</v>
      </c>
      <c r="C10" s="10">
        <v>184000</v>
      </c>
      <c r="D10" s="10">
        <v>0</v>
      </c>
      <c r="E10" s="10">
        <v>0</v>
      </c>
      <c r="F10" s="10">
        <v>0</v>
      </c>
      <c r="G10" s="11">
        <v>0</v>
      </c>
      <c r="H10" s="12">
        <v>0</v>
      </c>
      <c r="I10" s="12">
        <v>0</v>
      </c>
      <c r="J10" s="12">
        <v>0.85</v>
      </c>
      <c r="K10" t="s">
        <v>48</v>
      </c>
    </row>
    <row r="11" spans="1:12" ht="24.75" customHeight="1" x14ac:dyDescent="0.25">
      <c r="B11" s="10">
        <f t="shared" ref="B11:F11" si="0">SUBTOTAL(109,B4:B10)</f>
        <v>4067177.04</v>
      </c>
      <c r="C11" s="10">
        <f t="shared" si="0"/>
        <v>4067177.04</v>
      </c>
      <c r="D11" s="10">
        <f t="shared" si="0"/>
        <v>0</v>
      </c>
      <c r="E11" s="10">
        <f t="shared" si="0"/>
        <v>2754389.04</v>
      </c>
      <c r="F11" s="10">
        <f t="shared" si="0"/>
        <v>2754389.04</v>
      </c>
      <c r="G11" s="5" t="s">
        <v>335</v>
      </c>
      <c r="H11" s="5" t="s">
        <v>335</v>
      </c>
      <c r="I11" s="5" t="s">
        <v>335</v>
      </c>
      <c r="J11" s="13"/>
    </row>
    <row r="12" spans="1:12" x14ac:dyDescent="0.25">
      <c r="B12" s="13"/>
      <c r="C12" s="13"/>
      <c r="D12" s="13"/>
      <c r="E12" s="13"/>
      <c r="F12" s="13"/>
      <c r="G12" s="13"/>
      <c r="H12" s="13"/>
      <c r="I12" s="13"/>
      <c r="J12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6927-7049-4B3E-8524-C33A4E7802FC}">
  <dimension ref="A1:L10"/>
  <sheetViews>
    <sheetView workbookViewId="0">
      <selection activeCell="N4" sqref="N4"/>
    </sheetView>
  </sheetViews>
  <sheetFormatPr defaultRowHeight="15" x14ac:dyDescent="0.25"/>
  <cols>
    <col min="1" max="1" width="41.42578125" style="1" customWidth="1"/>
    <col min="2" max="2" width="10.85546875" bestFit="1" customWidth="1"/>
    <col min="3" max="4" width="11.140625" bestFit="1" customWidth="1"/>
    <col min="5" max="5" width="10.85546875" bestFit="1" customWidth="1"/>
    <col min="6" max="6" width="11.140625" bestFit="1" customWidth="1"/>
  </cols>
  <sheetData>
    <row r="1" spans="1:12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45" x14ac:dyDescent="0.25">
      <c r="A4" s="1" t="s">
        <v>336</v>
      </c>
      <c r="B4" s="10">
        <v>36123008.219999999</v>
      </c>
      <c r="C4" s="10">
        <v>110000000</v>
      </c>
      <c r="D4" s="10">
        <v>40596736.789999999</v>
      </c>
      <c r="E4" s="10">
        <v>36123008</v>
      </c>
      <c r="F4" s="10">
        <v>76719744.790000007</v>
      </c>
      <c r="G4" s="11">
        <v>0.69745222536363605</v>
      </c>
      <c r="H4" s="12">
        <v>0.31609668719888301</v>
      </c>
      <c r="I4" s="12">
        <v>0.99999999390969896</v>
      </c>
      <c r="J4" s="12">
        <v>0.8</v>
      </c>
      <c r="K4" t="s">
        <v>42</v>
      </c>
    </row>
    <row r="5" spans="1:12" ht="30" x14ac:dyDescent="0.25">
      <c r="A5" s="1" t="s">
        <v>337</v>
      </c>
      <c r="B5" s="10">
        <v>2249000</v>
      </c>
      <c r="C5" s="10">
        <v>7000000</v>
      </c>
      <c r="D5" s="10">
        <v>4607200</v>
      </c>
      <c r="E5" s="10">
        <v>1500000</v>
      </c>
      <c r="F5" s="10">
        <v>6107200</v>
      </c>
      <c r="G5" s="11">
        <v>0.87245714285714304</v>
      </c>
      <c r="H5" s="12">
        <v>0</v>
      </c>
      <c r="I5" s="12">
        <v>0.66696309470875903</v>
      </c>
      <c r="J5" s="12">
        <v>0.9</v>
      </c>
      <c r="K5" t="s">
        <v>216</v>
      </c>
    </row>
    <row r="6" spans="1:12" ht="30" x14ac:dyDescent="0.25">
      <c r="A6" s="1" t="s">
        <v>338</v>
      </c>
      <c r="B6" s="10">
        <v>6180000</v>
      </c>
      <c r="C6" s="10">
        <v>12000000</v>
      </c>
      <c r="D6" s="10">
        <v>4932000</v>
      </c>
      <c r="E6" s="10">
        <v>6180000</v>
      </c>
      <c r="F6" s="10">
        <v>11112000</v>
      </c>
      <c r="G6" s="11">
        <v>0.92600000000000005</v>
      </c>
      <c r="H6" s="12">
        <v>0.35275080906148898</v>
      </c>
      <c r="I6" s="12">
        <v>1</v>
      </c>
      <c r="J6" s="12">
        <v>0.95</v>
      </c>
      <c r="K6" t="s">
        <v>216</v>
      </c>
    </row>
    <row r="7" spans="1:12" ht="45" x14ac:dyDescent="0.25">
      <c r="A7" s="1" t="s">
        <v>339</v>
      </c>
      <c r="B7" s="10">
        <v>0</v>
      </c>
      <c r="C7" s="10">
        <v>180000000</v>
      </c>
      <c r="D7" s="10">
        <v>0</v>
      </c>
      <c r="E7" s="10">
        <v>0</v>
      </c>
      <c r="F7" s="10">
        <v>0</v>
      </c>
      <c r="G7" s="11">
        <v>0</v>
      </c>
      <c r="H7" s="12">
        <v>0</v>
      </c>
      <c r="I7" s="12">
        <v>0</v>
      </c>
      <c r="J7" s="12">
        <v>0</v>
      </c>
      <c r="K7" t="s">
        <v>42</v>
      </c>
    </row>
    <row r="8" spans="1:12" ht="30" x14ac:dyDescent="0.25">
      <c r="A8" s="1" t="s">
        <v>340</v>
      </c>
      <c r="B8" s="10">
        <v>39487405.039999999</v>
      </c>
      <c r="C8" s="10">
        <v>150000000</v>
      </c>
      <c r="D8" s="10">
        <v>58366961.460000001</v>
      </c>
      <c r="E8" s="10">
        <v>39487405.039999999</v>
      </c>
      <c r="F8" s="10">
        <v>97854366.5</v>
      </c>
      <c r="G8" s="11">
        <v>0.65236244333333304</v>
      </c>
      <c r="H8" s="12">
        <v>0.31570455002985898</v>
      </c>
      <c r="I8" s="12">
        <v>1</v>
      </c>
      <c r="J8" s="12">
        <v>0.7</v>
      </c>
      <c r="K8" t="s">
        <v>42</v>
      </c>
    </row>
    <row r="9" spans="1:12" ht="22.5" customHeight="1" x14ac:dyDescent="0.25">
      <c r="B9" s="10">
        <f t="shared" ref="B9:F9" si="0">SUBTOTAL(109,B4:B8)</f>
        <v>84039413.25999999</v>
      </c>
      <c r="C9" s="10">
        <f t="shared" si="0"/>
        <v>459000000</v>
      </c>
      <c r="D9" s="10">
        <f t="shared" si="0"/>
        <v>108502898.25</v>
      </c>
      <c r="E9" s="10">
        <f t="shared" si="0"/>
        <v>83290413.039999992</v>
      </c>
      <c r="F9" s="10">
        <f t="shared" si="0"/>
        <v>191793311.29000002</v>
      </c>
      <c r="G9" s="5" t="s">
        <v>341</v>
      </c>
      <c r="H9" s="5" t="s">
        <v>342</v>
      </c>
      <c r="I9" s="5" t="s">
        <v>342</v>
      </c>
      <c r="J9" s="13"/>
    </row>
    <row r="10" spans="1:12" x14ac:dyDescent="0.25">
      <c r="B10" s="13"/>
      <c r="C10" s="13"/>
      <c r="D10" s="13"/>
      <c r="E10" s="13"/>
      <c r="F10" s="13"/>
      <c r="G10" s="13"/>
      <c r="H10" s="13"/>
      <c r="I10" s="13"/>
      <c r="J10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F087-C02B-417B-A1B1-DA052519FC5D}">
  <dimension ref="A1:L18"/>
  <sheetViews>
    <sheetView topLeftCell="A13" workbookViewId="0">
      <selection activeCell="M4" sqref="M4"/>
    </sheetView>
  </sheetViews>
  <sheetFormatPr defaultRowHeight="15" x14ac:dyDescent="0.25"/>
  <cols>
    <col min="1" max="1" width="40" style="1" customWidth="1"/>
    <col min="2" max="3" width="11.140625" bestFit="1" customWidth="1"/>
    <col min="4" max="4" width="10.85546875" bestFit="1" customWidth="1"/>
    <col min="5" max="6" width="11.140625" bestFit="1" customWidth="1"/>
  </cols>
  <sheetData>
    <row r="1" spans="1:12" x14ac:dyDescent="0.25">
      <c r="A1" s="23" t="s">
        <v>343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x14ac:dyDescent="0.25">
      <c r="A4" s="1" t="s">
        <v>344</v>
      </c>
      <c r="B4" s="10">
        <v>1822704.16</v>
      </c>
      <c r="C4" s="10">
        <v>5377887.1600000001</v>
      </c>
      <c r="D4" s="10">
        <v>3555182.85</v>
      </c>
      <c r="E4" s="10">
        <v>1173574.24</v>
      </c>
      <c r="F4" s="10">
        <v>4728757.09</v>
      </c>
      <c r="G4" s="11">
        <v>0.879296450318232</v>
      </c>
      <c r="H4" s="12">
        <v>0.27875014012147797</v>
      </c>
      <c r="I4" s="12">
        <v>0.643864355913908</v>
      </c>
      <c r="J4" s="12">
        <v>1</v>
      </c>
      <c r="K4" t="s">
        <v>43</v>
      </c>
    </row>
    <row r="5" spans="1:12" ht="45" x14ac:dyDescent="0.25">
      <c r="A5" s="1" t="s">
        <v>345</v>
      </c>
      <c r="B5" s="10">
        <v>107334000</v>
      </c>
      <c r="C5" s="10">
        <v>214668000</v>
      </c>
      <c r="D5" s="10">
        <v>28575683.390000001</v>
      </c>
      <c r="E5" s="10">
        <v>90782764.579999998</v>
      </c>
      <c r="F5" s="10">
        <v>119358447.97</v>
      </c>
      <c r="G5" s="11">
        <v>0.55601416126297398</v>
      </c>
      <c r="H5" s="12">
        <v>0.198745089160937</v>
      </c>
      <c r="I5" s="12">
        <v>0.84579690107514904</v>
      </c>
      <c r="J5" s="12">
        <v>0.35</v>
      </c>
      <c r="K5" t="s">
        <v>42</v>
      </c>
    </row>
    <row r="6" spans="1:12" ht="30" x14ac:dyDescent="0.25">
      <c r="A6" s="1" t="s">
        <v>346</v>
      </c>
      <c r="B6" s="10">
        <v>46378440</v>
      </c>
      <c r="C6" s="10">
        <v>103063200</v>
      </c>
      <c r="D6" s="10">
        <v>23950355.559999999</v>
      </c>
      <c r="E6" s="10">
        <v>43622223.090000004</v>
      </c>
      <c r="F6" s="10">
        <v>67572578.650000006</v>
      </c>
      <c r="G6" s="11">
        <v>0.65564215597807995</v>
      </c>
      <c r="H6" s="12">
        <v>0.26561929055828498</v>
      </c>
      <c r="I6" s="12">
        <v>0.94057115957328497</v>
      </c>
      <c r="J6" s="12">
        <v>0.52</v>
      </c>
      <c r="K6" t="s">
        <v>42</v>
      </c>
    </row>
    <row r="7" spans="1:12" ht="30" x14ac:dyDescent="0.25">
      <c r="A7" s="1" t="s">
        <v>347</v>
      </c>
      <c r="B7" s="10">
        <v>4520400</v>
      </c>
      <c r="C7" s="10">
        <v>4520400</v>
      </c>
      <c r="D7" s="10">
        <v>0</v>
      </c>
      <c r="E7" s="10">
        <v>4520400</v>
      </c>
      <c r="F7" s="10">
        <v>4520400</v>
      </c>
      <c r="G7" s="11">
        <v>1</v>
      </c>
      <c r="H7" s="12">
        <v>1</v>
      </c>
      <c r="I7" s="12">
        <v>1</v>
      </c>
      <c r="J7" s="12">
        <v>1</v>
      </c>
      <c r="K7" t="s">
        <v>216</v>
      </c>
    </row>
    <row r="8" spans="1:12" ht="30" x14ac:dyDescent="0.25">
      <c r="A8" s="1" t="s">
        <v>348</v>
      </c>
      <c r="B8" s="10">
        <v>986010.54</v>
      </c>
      <c r="C8" s="10">
        <v>992676</v>
      </c>
      <c r="D8" s="10">
        <v>0</v>
      </c>
      <c r="E8" s="10">
        <v>986010.54</v>
      </c>
      <c r="F8" s="10">
        <v>986010.54</v>
      </c>
      <c r="G8" s="11">
        <v>0.99328536199122397</v>
      </c>
      <c r="H8" s="12">
        <v>1</v>
      </c>
      <c r="I8" s="12">
        <v>1</v>
      </c>
      <c r="J8" s="12">
        <v>1</v>
      </c>
      <c r="K8" t="s">
        <v>216</v>
      </c>
    </row>
    <row r="9" spans="1:12" ht="30" x14ac:dyDescent="0.25">
      <c r="A9" s="1" t="s">
        <v>349</v>
      </c>
      <c r="B9" s="10">
        <v>886660.8</v>
      </c>
      <c r="C9" s="10">
        <v>1893940.3</v>
      </c>
      <c r="D9" s="10">
        <v>0</v>
      </c>
      <c r="E9" s="10">
        <v>886660.8</v>
      </c>
      <c r="F9" s="10">
        <v>886660.8</v>
      </c>
      <c r="G9" s="11">
        <v>0.46815667843384501</v>
      </c>
      <c r="H9" s="12">
        <v>1</v>
      </c>
      <c r="I9" s="12">
        <v>1</v>
      </c>
      <c r="J9" s="12">
        <v>0.57999999999999996</v>
      </c>
      <c r="K9" t="s">
        <v>216</v>
      </c>
    </row>
    <row r="10" spans="1:12" ht="30" x14ac:dyDescent="0.25">
      <c r="A10" s="1" t="s">
        <v>350</v>
      </c>
      <c r="B10" s="10">
        <v>7529868</v>
      </c>
      <c r="C10" s="10">
        <v>7529868</v>
      </c>
      <c r="D10" s="10">
        <v>0</v>
      </c>
      <c r="E10" s="10">
        <v>7529867</v>
      </c>
      <c r="F10" s="10">
        <v>7529867</v>
      </c>
      <c r="G10" s="11">
        <v>0.99999986719554701</v>
      </c>
      <c r="H10" s="12">
        <v>0.44632480410015202</v>
      </c>
      <c r="I10" s="12">
        <v>0.99999986719554701</v>
      </c>
      <c r="J10" s="12">
        <v>1</v>
      </c>
      <c r="K10" t="s">
        <v>42</v>
      </c>
    </row>
    <row r="11" spans="1:12" ht="75" x14ac:dyDescent="0.25">
      <c r="A11" s="1" t="s">
        <v>351</v>
      </c>
      <c r="B11" s="10">
        <v>10676400</v>
      </c>
      <c r="C11" s="10">
        <v>10676400</v>
      </c>
      <c r="D11" s="10">
        <v>0</v>
      </c>
      <c r="E11" s="10">
        <v>5684168.8899999997</v>
      </c>
      <c r="F11" s="10">
        <v>5684168.8899999997</v>
      </c>
      <c r="G11" s="11">
        <v>0.53240501386235095</v>
      </c>
      <c r="H11" s="12">
        <v>0.53240501386235095</v>
      </c>
      <c r="I11" s="12">
        <v>0.53240501386235095</v>
      </c>
      <c r="J11" s="12">
        <v>0.57999999999999996</v>
      </c>
      <c r="K11" t="s">
        <v>42</v>
      </c>
    </row>
    <row r="12" spans="1:12" ht="30" x14ac:dyDescent="0.25">
      <c r="A12" s="1" t="s">
        <v>352</v>
      </c>
      <c r="B12" s="10">
        <v>18040544.399999999</v>
      </c>
      <c r="C12" s="10">
        <v>18040544.399999999</v>
      </c>
      <c r="D12" s="10">
        <v>0</v>
      </c>
      <c r="E12" s="10">
        <v>17728825.77</v>
      </c>
      <c r="F12" s="10">
        <v>17728825.77</v>
      </c>
      <c r="G12" s="11">
        <v>0.98272121821334801</v>
      </c>
      <c r="H12" s="12">
        <v>0</v>
      </c>
      <c r="I12" s="12">
        <v>0.98272121821334801</v>
      </c>
      <c r="J12" s="12">
        <v>1</v>
      </c>
      <c r="K12" t="s">
        <v>42</v>
      </c>
    </row>
    <row r="13" spans="1:12" ht="30" x14ac:dyDescent="0.25">
      <c r="A13" s="1" t="s">
        <v>353</v>
      </c>
      <c r="B13" s="10">
        <v>8798954</v>
      </c>
      <c r="C13" s="10">
        <v>8798954</v>
      </c>
      <c r="D13" s="10">
        <v>0</v>
      </c>
      <c r="E13" s="10">
        <v>8340719.4000000004</v>
      </c>
      <c r="F13" s="10">
        <v>8340719.4000000004</v>
      </c>
      <c r="G13" s="11">
        <v>0.94792169614706501</v>
      </c>
      <c r="H13" s="12">
        <v>0.94792169614706501</v>
      </c>
      <c r="I13" s="12">
        <v>0.94792169614706501</v>
      </c>
      <c r="J13" s="12">
        <v>0.95</v>
      </c>
      <c r="K13" t="s">
        <v>48</v>
      </c>
    </row>
    <row r="14" spans="1:12" ht="30" x14ac:dyDescent="0.25">
      <c r="A14" s="1" t="s">
        <v>354</v>
      </c>
      <c r="B14" s="10">
        <v>21693479.710000001</v>
      </c>
      <c r="C14" s="10">
        <v>25817146.399999999</v>
      </c>
      <c r="D14" s="10">
        <v>0</v>
      </c>
      <c r="E14" s="10">
        <v>21693479.710000001</v>
      </c>
      <c r="F14" s="10">
        <v>21693479.710000001</v>
      </c>
      <c r="G14" s="11">
        <v>0.840274109845076</v>
      </c>
      <c r="H14" s="12">
        <v>0.22554568079479401</v>
      </c>
      <c r="I14" s="12">
        <v>1</v>
      </c>
      <c r="J14" s="12">
        <v>0.86</v>
      </c>
      <c r="K14" t="s">
        <v>42</v>
      </c>
    </row>
    <row r="15" spans="1:12" ht="60" x14ac:dyDescent="0.25">
      <c r="A15" s="1" t="s">
        <v>355</v>
      </c>
      <c r="B15" s="10">
        <v>1914000</v>
      </c>
      <c r="C15" s="10">
        <v>1914000</v>
      </c>
      <c r="D15" s="10">
        <v>0</v>
      </c>
      <c r="E15" s="10">
        <v>1914000</v>
      </c>
      <c r="F15" s="10">
        <v>1914000</v>
      </c>
      <c r="G15" s="11">
        <v>1</v>
      </c>
      <c r="H15" s="12">
        <v>0</v>
      </c>
      <c r="I15" s="12">
        <v>1</v>
      </c>
      <c r="J15" s="12">
        <v>1</v>
      </c>
      <c r="K15" t="s">
        <v>42</v>
      </c>
    </row>
    <row r="16" spans="1:12" ht="26.25" customHeight="1" x14ac:dyDescent="0.25">
      <c r="A16" s="1" t="s">
        <v>356</v>
      </c>
      <c r="B16" s="10">
        <v>5487894.3899999997</v>
      </c>
      <c r="C16" s="10">
        <v>8173494.3899999997</v>
      </c>
      <c r="D16" s="10">
        <v>1751066.6</v>
      </c>
      <c r="E16" s="10">
        <v>4833042.62</v>
      </c>
      <c r="F16" s="10">
        <v>6584109.2199999997</v>
      </c>
      <c r="G16" s="11">
        <v>0.80554398227219004</v>
      </c>
      <c r="H16" s="12">
        <v>0.295981215119557</v>
      </c>
      <c r="I16" s="12">
        <v>0.88067340158854601</v>
      </c>
      <c r="J16" s="12">
        <v>0.76</v>
      </c>
      <c r="K16" t="s">
        <v>47</v>
      </c>
    </row>
    <row r="17" spans="1:11" ht="45" x14ac:dyDescent="0.25">
      <c r="A17" s="1" t="s">
        <v>357</v>
      </c>
      <c r="B17" s="10">
        <v>683760</v>
      </c>
      <c r="C17" s="10">
        <v>683760</v>
      </c>
      <c r="D17" s="10">
        <v>0</v>
      </c>
      <c r="E17" s="10">
        <v>349033.72</v>
      </c>
      <c r="F17" s="10">
        <v>349033.72</v>
      </c>
      <c r="G17" s="11">
        <v>0.51046232596232599</v>
      </c>
      <c r="H17" s="12">
        <v>0.51046232596232599</v>
      </c>
      <c r="I17" s="12">
        <v>0.51046232596232599</v>
      </c>
      <c r="J17" s="12">
        <v>1</v>
      </c>
      <c r="K17" t="s">
        <v>48</v>
      </c>
    </row>
    <row r="18" spans="1:11" ht="21" customHeight="1" x14ac:dyDescent="0.25">
      <c r="B18" s="10">
        <f t="shared" ref="B18:F18" si="0">SUBTOTAL(109,B4:B17)</f>
        <v>236753116</v>
      </c>
      <c r="C18" s="10">
        <f t="shared" si="0"/>
        <v>412150270.64999992</v>
      </c>
      <c r="D18" s="10">
        <f t="shared" si="0"/>
        <v>57832288.399999999</v>
      </c>
      <c r="E18" s="10">
        <f t="shared" si="0"/>
        <v>210044770.36000001</v>
      </c>
      <c r="F18" s="10">
        <f t="shared" si="0"/>
        <v>267877058.76000002</v>
      </c>
      <c r="G18" s="5" t="s">
        <v>358</v>
      </c>
      <c r="H18" s="5" t="s">
        <v>63</v>
      </c>
      <c r="I18" s="5" t="s">
        <v>63</v>
      </c>
      <c r="J18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5862-7E61-47AA-95ED-C04E53E650E7}">
  <dimension ref="A1:L8"/>
  <sheetViews>
    <sheetView workbookViewId="0">
      <selection activeCell="C8" sqref="C8"/>
    </sheetView>
  </sheetViews>
  <sheetFormatPr defaultRowHeight="15" x14ac:dyDescent="0.25"/>
  <cols>
    <col min="1" max="1" width="43.85546875" style="1" customWidth="1"/>
    <col min="3" max="3" width="11" customWidth="1"/>
  </cols>
  <sheetData>
    <row r="1" spans="1:12" x14ac:dyDescent="0.25">
      <c r="A1" s="23" t="s">
        <v>444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30" x14ac:dyDescent="0.25">
      <c r="A4" s="1" t="s">
        <v>445</v>
      </c>
      <c r="B4" s="10">
        <v>5455600.0599999996</v>
      </c>
      <c r="C4" s="10">
        <v>5455600.0599999996</v>
      </c>
      <c r="D4" s="10">
        <v>0</v>
      </c>
      <c r="E4" s="10">
        <v>5455600.0599999996</v>
      </c>
      <c r="F4" s="10">
        <v>5455600.0599999996</v>
      </c>
      <c r="G4" s="11">
        <v>1</v>
      </c>
      <c r="H4" s="12">
        <v>1</v>
      </c>
      <c r="I4" s="12">
        <v>1</v>
      </c>
      <c r="J4" s="12">
        <v>1</v>
      </c>
      <c r="K4" t="s">
        <v>41</v>
      </c>
    </row>
    <row r="5" spans="1:12" ht="30" x14ac:dyDescent="0.25">
      <c r="A5" s="1" t="s">
        <v>446</v>
      </c>
      <c r="B5" s="10">
        <v>0</v>
      </c>
      <c r="C5" s="10">
        <v>1800000</v>
      </c>
      <c r="D5" s="10">
        <v>0</v>
      </c>
      <c r="E5" s="10">
        <v>0</v>
      </c>
      <c r="F5" s="10">
        <v>0</v>
      </c>
      <c r="G5" s="11">
        <v>0</v>
      </c>
      <c r="H5" s="12">
        <v>0</v>
      </c>
      <c r="I5" s="12">
        <v>0</v>
      </c>
      <c r="J5" s="12">
        <v>0</v>
      </c>
      <c r="K5" t="s">
        <v>44</v>
      </c>
    </row>
    <row r="6" spans="1:12" ht="45" x14ac:dyDescent="0.25">
      <c r="A6" s="1" t="s">
        <v>447</v>
      </c>
      <c r="B6" s="10">
        <v>1317352.2</v>
      </c>
      <c r="C6" s="10">
        <v>1317352.2</v>
      </c>
      <c r="D6" s="10">
        <v>0</v>
      </c>
      <c r="E6" s="10">
        <v>1317352.2</v>
      </c>
      <c r="F6" s="10">
        <v>1317352.2</v>
      </c>
      <c r="G6" s="11">
        <v>1</v>
      </c>
      <c r="H6" s="12">
        <v>1</v>
      </c>
      <c r="I6" s="12">
        <v>1</v>
      </c>
      <c r="J6" s="12">
        <v>1</v>
      </c>
      <c r="K6" t="s">
        <v>45</v>
      </c>
    </row>
    <row r="7" spans="1:12" ht="45" x14ac:dyDescent="0.25">
      <c r="A7" s="1" t="s">
        <v>448</v>
      </c>
      <c r="B7" s="10">
        <v>3040000</v>
      </c>
      <c r="C7" s="10">
        <v>3040000</v>
      </c>
      <c r="D7" s="10">
        <v>0</v>
      </c>
      <c r="E7" s="10">
        <v>3040000</v>
      </c>
      <c r="F7" s="10">
        <v>3040000</v>
      </c>
      <c r="G7" s="11">
        <v>1</v>
      </c>
      <c r="H7" s="12">
        <v>0</v>
      </c>
      <c r="I7" s="12">
        <v>1</v>
      </c>
      <c r="J7" s="12">
        <v>1</v>
      </c>
      <c r="K7" t="s">
        <v>41</v>
      </c>
    </row>
    <row r="8" spans="1:12" x14ac:dyDescent="0.25">
      <c r="B8" s="10">
        <f t="shared" ref="B8:F8" si="0">SUBTOTAL(109,B4:B7)</f>
        <v>9812952.2599999998</v>
      </c>
      <c r="C8" s="10">
        <f t="shared" si="0"/>
        <v>11612952.26</v>
      </c>
      <c r="D8" s="10">
        <f t="shared" si="0"/>
        <v>0</v>
      </c>
      <c r="E8" s="10">
        <f t="shared" si="0"/>
        <v>9812952.2599999998</v>
      </c>
      <c r="F8" s="10">
        <f t="shared" si="0"/>
        <v>9812952.2599999998</v>
      </c>
      <c r="G8" s="5" t="s">
        <v>370</v>
      </c>
      <c r="H8" s="5" t="s">
        <v>36</v>
      </c>
      <c r="I8" s="5" t="s">
        <v>36</v>
      </c>
      <c r="J8" s="22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E0C7-7917-4275-915D-863ADBBA2D42}">
  <dimension ref="A1:M17"/>
  <sheetViews>
    <sheetView topLeftCell="A10" workbookViewId="0">
      <selection activeCell="C8" sqref="C8"/>
    </sheetView>
  </sheetViews>
  <sheetFormatPr defaultRowHeight="15" x14ac:dyDescent="0.25"/>
  <cols>
    <col min="1" max="1" width="44.85546875" style="1" customWidth="1"/>
    <col min="2" max="2" width="10.85546875" bestFit="1" customWidth="1"/>
    <col min="3" max="4" width="12.7109375" bestFit="1" customWidth="1"/>
    <col min="5" max="5" width="10.85546875" bestFit="1" customWidth="1"/>
    <col min="6" max="6" width="12.7109375" bestFit="1" customWidth="1"/>
  </cols>
  <sheetData>
    <row r="1" spans="1:13" x14ac:dyDescent="0.25">
      <c r="A1" s="23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3" spans="1:13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  <c r="M3" s="1"/>
    </row>
    <row r="4" spans="1:13" ht="21" customHeight="1" x14ac:dyDescent="0.25">
      <c r="A4" s="1" t="s">
        <v>359</v>
      </c>
      <c r="B4" s="10">
        <v>5578252.4400000004</v>
      </c>
      <c r="C4" s="10">
        <v>18367644.579999998</v>
      </c>
      <c r="D4" s="10">
        <v>0</v>
      </c>
      <c r="E4" s="10">
        <v>5578252.4400000004</v>
      </c>
      <c r="F4" s="10">
        <v>5578252.4400000004</v>
      </c>
      <c r="G4" s="11">
        <v>0.30369993363623798</v>
      </c>
      <c r="H4" s="12">
        <v>1</v>
      </c>
      <c r="I4" s="12">
        <v>1</v>
      </c>
      <c r="J4" s="12">
        <v>0.35</v>
      </c>
      <c r="K4" t="s">
        <v>42</v>
      </c>
    </row>
    <row r="5" spans="1:13" ht="22.5" customHeight="1" x14ac:dyDescent="0.25">
      <c r="A5" s="1" t="s">
        <v>360</v>
      </c>
      <c r="B5" s="10">
        <v>2213220</v>
      </c>
      <c r="C5" s="10">
        <v>2213220</v>
      </c>
      <c r="D5" s="10">
        <v>0</v>
      </c>
      <c r="E5" s="10">
        <v>495822.2</v>
      </c>
      <c r="F5" s="10">
        <v>495822.2</v>
      </c>
      <c r="G5" s="11">
        <v>0.224027525505824</v>
      </c>
      <c r="H5" s="12">
        <v>0.224027525505824</v>
      </c>
      <c r="I5" s="12">
        <v>0.224027525505824</v>
      </c>
      <c r="J5" s="12">
        <v>0.25</v>
      </c>
      <c r="K5" t="s">
        <v>216</v>
      </c>
    </row>
    <row r="6" spans="1:13" ht="30" x14ac:dyDescent="0.25">
      <c r="A6" s="1" t="s">
        <v>361</v>
      </c>
      <c r="B6" s="10">
        <v>10000000</v>
      </c>
      <c r="C6" s="10">
        <v>16234800</v>
      </c>
      <c r="D6" s="10">
        <v>0</v>
      </c>
      <c r="E6" s="10">
        <v>9032066.0800000001</v>
      </c>
      <c r="F6" s="10">
        <v>9032066.0800000001</v>
      </c>
      <c r="G6" s="11">
        <v>0.55633984280681004</v>
      </c>
      <c r="H6" s="12">
        <v>0.28003577899999998</v>
      </c>
      <c r="I6" s="12">
        <v>0.90320660799999997</v>
      </c>
      <c r="J6" s="12">
        <v>0.6</v>
      </c>
      <c r="K6" t="s">
        <v>42</v>
      </c>
    </row>
    <row r="7" spans="1:13" ht="22.5" customHeight="1" x14ac:dyDescent="0.25">
      <c r="A7" s="1" t="s">
        <v>362</v>
      </c>
      <c r="B7" s="10">
        <v>0</v>
      </c>
      <c r="C7" s="10">
        <v>1328049676.5899999</v>
      </c>
      <c r="D7" s="10">
        <v>1311656554.6099999</v>
      </c>
      <c r="E7" s="10">
        <v>0</v>
      </c>
      <c r="F7" s="10">
        <v>1311656554.6099999</v>
      </c>
      <c r="G7" s="11">
        <v>0.98765624338534397</v>
      </c>
      <c r="H7" s="12">
        <v>0</v>
      </c>
      <c r="I7" s="12">
        <v>0</v>
      </c>
      <c r="J7" s="12">
        <v>1</v>
      </c>
      <c r="K7" t="s">
        <v>42</v>
      </c>
    </row>
    <row r="8" spans="1:13" ht="45" x14ac:dyDescent="0.25">
      <c r="A8" s="1" t="s">
        <v>363</v>
      </c>
      <c r="B8" s="10">
        <v>13002000</v>
      </c>
      <c r="C8" s="10">
        <v>132570000</v>
      </c>
      <c r="D8" s="10">
        <v>0</v>
      </c>
      <c r="E8" s="10">
        <v>0</v>
      </c>
      <c r="F8" s="10">
        <v>0</v>
      </c>
      <c r="G8" s="11">
        <v>0</v>
      </c>
      <c r="H8" s="12">
        <v>0</v>
      </c>
      <c r="I8" s="12">
        <v>0</v>
      </c>
      <c r="J8" s="12">
        <v>0</v>
      </c>
      <c r="K8" t="s">
        <v>42</v>
      </c>
    </row>
    <row r="9" spans="1:13" ht="30" x14ac:dyDescent="0.25">
      <c r="A9" s="1" t="s">
        <v>364</v>
      </c>
      <c r="B9" s="10">
        <v>5802075.8300000001</v>
      </c>
      <c r="C9" s="10">
        <v>25290000</v>
      </c>
      <c r="D9" s="10">
        <v>0</v>
      </c>
      <c r="E9" s="10">
        <v>5802075.8300000001</v>
      </c>
      <c r="F9" s="10">
        <v>5802075.8300000001</v>
      </c>
      <c r="G9" s="11">
        <v>0.22942174100435</v>
      </c>
      <c r="H9" s="12">
        <v>1</v>
      </c>
      <c r="I9" s="12">
        <v>1</v>
      </c>
      <c r="J9" s="12">
        <v>0.25</v>
      </c>
      <c r="K9" t="s">
        <v>42</v>
      </c>
    </row>
    <row r="10" spans="1:13" ht="30" x14ac:dyDescent="0.25">
      <c r="A10" s="1" t="s">
        <v>365</v>
      </c>
      <c r="B10" s="10">
        <v>2606773.92</v>
      </c>
      <c r="C10" s="10">
        <v>7767940</v>
      </c>
      <c r="D10" s="10">
        <v>5161166</v>
      </c>
      <c r="E10" s="10">
        <v>550036.36</v>
      </c>
      <c r="F10" s="10">
        <v>5711202.3600000003</v>
      </c>
      <c r="G10" s="11">
        <v>0.73522740391918595</v>
      </c>
      <c r="H10" s="12">
        <v>0</v>
      </c>
      <c r="I10" s="12">
        <v>0.21100270943327501</v>
      </c>
      <c r="J10" s="12">
        <v>0.75</v>
      </c>
      <c r="K10" t="s">
        <v>47</v>
      </c>
    </row>
    <row r="11" spans="1:13" ht="22.5" customHeight="1" x14ac:dyDescent="0.25">
      <c r="A11" s="1" t="s">
        <v>366</v>
      </c>
      <c r="B11" s="10">
        <v>2000</v>
      </c>
      <c r="C11" s="10">
        <v>12000000</v>
      </c>
      <c r="D11" s="10">
        <v>0</v>
      </c>
      <c r="E11" s="10">
        <v>0</v>
      </c>
      <c r="F11" s="10">
        <v>0</v>
      </c>
      <c r="G11" s="11">
        <v>0</v>
      </c>
      <c r="H11" s="12">
        <v>0</v>
      </c>
      <c r="I11" s="12">
        <v>0</v>
      </c>
      <c r="J11" s="12">
        <v>0</v>
      </c>
      <c r="K11" t="s">
        <v>46</v>
      </c>
    </row>
    <row r="12" spans="1:13" ht="22.5" customHeight="1" x14ac:dyDescent="0.25">
      <c r="A12" s="1" t="s">
        <v>367</v>
      </c>
      <c r="B12" s="10">
        <v>2000</v>
      </c>
      <c r="C12" s="10">
        <v>24000000</v>
      </c>
      <c r="D12" s="10">
        <v>0</v>
      </c>
      <c r="E12" s="10">
        <v>0</v>
      </c>
      <c r="F12" s="10">
        <v>0</v>
      </c>
      <c r="G12" s="11">
        <v>0</v>
      </c>
      <c r="H12" s="12">
        <v>0</v>
      </c>
      <c r="I12" s="12">
        <v>0</v>
      </c>
      <c r="J12" s="12">
        <v>0</v>
      </c>
      <c r="K12" t="s">
        <v>45</v>
      </c>
    </row>
    <row r="13" spans="1:13" ht="21.75" customHeight="1" x14ac:dyDescent="0.25">
      <c r="A13" s="1" t="s">
        <v>368</v>
      </c>
      <c r="B13" s="10">
        <v>2000</v>
      </c>
      <c r="C13" s="10">
        <v>24000000</v>
      </c>
      <c r="D13" s="10">
        <v>0</v>
      </c>
      <c r="E13" s="10">
        <v>0</v>
      </c>
      <c r="F13" s="10">
        <v>0</v>
      </c>
      <c r="G13" s="11">
        <v>0</v>
      </c>
      <c r="H13" s="12">
        <v>0</v>
      </c>
      <c r="I13" s="12">
        <v>0</v>
      </c>
      <c r="J13" s="12">
        <v>0</v>
      </c>
      <c r="K13" t="s">
        <v>41</v>
      </c>
    </row>
    <row r="14" spans="1:13" ht="20.25" customHeight="1" x14ac:dyDescent="0.25">
      <c r="A14" s="1" t="s">
        <v>369</v>
      </c>
      <c r="B14" s="10">
        <v>2000</v>
      </c>
      <c r="C14" s="10">
        <v>3200000</v>
      </c>
      <c r="D14" s="10">
        <v>0</v>
      </c>
      <c r="E14" s="10">
        <v>0</v>
      </c>
      <c r="F14" s="10">
        <v>0</v>
      </c>
      <c r="G14" s="11">
        <v>0</v>
      </c>
      <c r="H14" s="12">
        <v>0</v>
      </c>
      <c r="I14" s="12">
        <v>0</v>
      </c>
      <c r="J14" s="12">
        <v>0</v>
      </c>
      <c r="K14" t="s">
        <v>49</v>
      </c>
    </row>
    <row r="15" spans="1:13" ht="20.25" customHeight="1" x14ac:dyDescent="0.25">
      <c r="B15" s="10">
        <f t="shared" ref="B15:F15" si="0">SUBTOTAL(109,B4:B14)</f>
        <v>39210322.190000005</v>
      </c>
      <c r="C15" s="10">
        <f t="shared" si="0"/>
        <v>1593693281.1699998</v>
      </c>
      <c r="D15" s="10">
        <f t="shared" si="0"/>
        <v>1316817720.6099999</v>
      </c>
      <c r="E15" s="10">
        <f t="shared" si="0"/>
        <v>21458252.91</v>
      </c>
      <c r="F15" s="10">
        <f t="shared" si="0"/>
        <v>1338275973.5199997</v>
      </c>
      <c r="G15" s="5" t="s">
        <v>370</v>
      </c>
      <c r="H15" s="5" t="s">
        <v>371</v>
      </c>
      <c r="I15" s="5" t="s">
        <v>371</v>
      </c>
      <c r="J15" s="13"/>
    </row>
    <row r="16" spans="1:13" ht="15.75" thickBot="1" x14ac:dyDescent="0.3"/>
    <row r="17" spans="2:2" ht="15.75" thickTop="1" x14ac:dyDescent="0.25">
      <c r="B17" s="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1BCB-B908-4EF3-981A-717056221234}">
  <dimension ref="A1:L23"/>
  <sheetViews>
    <sheetView topLeftCell="A13" workbookViewId="0">
      <selection activeCell="L8" sqref="L8"/>
    </sheetView>
  </sheetViews>
  <sheetFormatPr defaultRowHeight="15" x14ac:dyDescent="0.25"/>
  <cols>
    <col min="1" max="1" width="40.42578125" style="1" customWidth="1"/>
    <col min="2" max="2" width="10.85546875" bestFit="1" customWidth="1"/>
    <col min="3" max="3" width="11.140625" bestFit="1" customWidth="1"/>
    <col min="5" max="6" width="10.85546875" bestFit="1" customWidth="1"/>
  </cols>
  <sheetData>
    <row r="1" spans="1:12" x14ac:dyDescent="0.25">
      <c r="A1" s="23" t="s">
        <v>372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30" x14ac:dyDescent="0.25">
      <c r="A4" s="1" t="s">
        <v>373</v>
      </c>
      <c r="B4" s="10">
        <v>170494</v>
      </c>
      <c r="C4" s="10">
        <v>170494</v>
      </c>
      <c r="D4" s="10">
        <v>0</v>
      </c>
      <c r="E4" s="10">
        <v>170494</v>
      </c>
      <c r="F4" s="10">
        <v>170494</v>
      </c>
      <c r="G4" s="11">
        <v>1</v>
      </c>
      <c r="H4" s="12">
        <v>0.55628937088695196</v>
      </c>
      <c r="I4" s="12">
        <v>1</v>
      </c>
      <c r="J4" s="12">
        <v>1</v>
      </c>
      <c r="K4" t="s">
        <v>42</v>
      </c>
    </row>
    <row r="5" spans="1:12" ht="30" x14ac:dyDescent="0.25">
      <c r="A5" s="1" t="s">
        <v>374</v>
      </c>
      <c r="B5" s="10">
        <v>148345.75</v>
      </c>
      <c r="C5" s="10">
        <v>148345.75</v>
      </c>
      <c r="D5" s="10">
        <v>0</v>
      </c>
      <c r="E5" s="10">
        <v>148345.75</v>
      </c>
      <c r="F5" s="10">
        <v>148345.75</v>
      </c>
      <c r="G5" s="11">
        <v>1</v>
      </c>
      <c r="H5" s="12">
        <v>0.30840115069019503</v>
      </c>
      <c r="I5" s="12">
        <v>1</v>
      </c>
      <c r="J5" s="12">
        <v>1</v>
      </c>
      <c r="K5" t="s">
        <v>216</v>
      </c>
    </row>
    <row r="6" spans="1:12" ht="21.75" customHeight="1" x14ac:dyDescent="0.25">
      <c r="A6" s="1" t="s">
        <v>375</v>
      </c>
      <c r="B6" s="10">
        <v>5134758.8899999997</v>
      </c>
      <c r="C6" s="10">
        <v>5134758.8899999997</v>
      </c>
      <c r="D6" s="10">
        <v>0</v>
      </c>
      <c r="E6" s="10">
        <v>5134758.8899999997</v>
      </c>
      <c r="F6" s="10">
        <v>5134758.8899999997</v>
      </c>
      <c r="G6" s="11">
        <v>1</v>
      </c>
      <c r="H6" s="12">
        <v>5.9399088941447797E-2</v>
      </c>
      <c r="I6" s="12">
        <v>1</v>
      </c>
      <c r="J6" s="12">
        <v>1</v>
      </c>
      <c r="K6" t="s">
        <v>42</v>
      </c>
    </row>
    <row r="7" spans="1:12" ht="30" x14ac:dyDescent="0.25">
      <c r="A7" s="1" t="s">
        <v>376</v>
      </c>
      <c r="B7" s="10">
        <v>38000000</v>
      </c>
      <c r="C7" s="10">
        <v>232343114.75999999</v>
      </c>
      <c r="D7" s="10">
        <v>0</v>
      </c>
      <c r="E7" s="10">
        <v>38000000</v>
      </c>
      <c r="F7" s="10">
        <v>38000000</v>
      </c>
      <c r="G7" s="11">
        <v>0.163551220526816</v>
      </c>
      <c r="H7" s="12">
        <v>1</v>
      </c>
      <c r="I7" s="12">
        <v>1</v>
      </c>
      <c r="J7" s="12">
        <v>0.13</v>
      </c>
      <c r="K7" t="s">
        <v>42</v>
      </c>
    </row>
    <row r="8" spans="1:12" ht="30" x14ac:dyDescent="0.25">
      <c r="A8" s="1" t="s">
        <v>377</v>
      </c>
      <c r="B8" s="10">
        <v>79999</v>
      </c>
      <c r="C8" s="10">
        <v>79999</v>
      </c>
      <c r="D8" s="10">
        <v>0</v>
      </c>
      <c r="E8" s="10">
        <v>79999</v>
      </c>
      <c r="F8" s="10">
        <v>79999</v>
      </c>
      <c r="G8" s="11">
        <v>1</v>
      </c>
      <c r="H8" s="12">
        <v>0.30496631207890101</v>
      </c>
      <c r="I8" s="12">
        <v>1</v>
      </c>
      <c r="J8" s="12">
        <v>1</v>
      </c>
      <c r="K8" t="s">
        <v>42</v>
      </c>
    </row>
    <row r="9" spans="1:12" ht="30" x14ac:dyDescent="0.25">
      <c r="A9" s="1" t="s">
        <v>378</v>
      </c>
      <c r="B9" s="10">
        <v>751796.37</v>
      </c>
      <c r="C9" s="10">
        <v>751796.37</v>
      </c>
      <c r="D9" s="10">
        <v>0</v>
      </c>
      <c r="E9" s="10">
        <v>751796.37</v>
      </c>
      <c r="F9" s="10">
        <v>751796.37</v>
      </c>
      <c r="G9" s="11">
        <v>1</v>
      </c>
      <c r="H9" s="12">
        <v>0</v>
      </c>
      <c r="I9" s="12">
        <v>1</v>
      </c>
      <c r="J9" s="12">
        <v>1</v>
      </c>
      <c r="K9" t="s">
        <v>216</v>
      </c>
    </row>
    <row r="10" spans="1:12" ht="25.5" customHeight="1" x14ac:dyDescent="0.25">
      <c r="A10" s="1" t="s">
        <v>379</v>
      </c>
      <c r="B10" s="10">
        <v>352580</v>
      </c>
      <c r="C10" s="10">
        <v>352580</v>
      </c>
      <c r="D10" s="10">
        <v>0</v>
      </c>
      <c r="E10" s="10">
        <v>352580</v>
      </c>
      <c r="F10" s="10">
        <v>352580</v>
      </c>
      <c r="G10" s="11">
        <v>1</v>
      </c>
      <c r="H10" s="12">
        <v>2.40853139712973E-2</v>
      </c>
      <c r="I10" s="12">
        <v>1</v>
      </c>
      <c r="J10" s="12">
        <v>1</v>
      </c>
      <c r="K10" t="s">
        <v>42</v>
      </c>
    </row>
    <row r="11" spans="1:12" ht="45" x14ac:dyDescent="0.25">
      <c r="A11" s="1" t="s">
        <v>380</v>
      </c>
      <c r="B11" s="10">
        <v>388848</v>
      </c>
      <c r="C11" s="10">
        <v>388848</v>
      </c>
      <c r="D11" s="10">
        <v>0</v>
      </c>
      <c r="E11" s="10">
        <v>388848</v>
      </c>
      <c r="F11" s="10">
        <v>388848</v>
      </c>
      <c r="G11" s="11">
        <v>1</v>
      </c>
      <c r="H11" s="12">
        <v>0</v>
      </c>
      <c r="I11" s="12">
        <v>1</v>
      </c>
      <c r="J11" s="12">
        <v>1</v>
      </c>
      <c r="K11" t="s">
        <v>42</v>
      </c>
    </row>
    <row r="12" spans="1:12" x14ac:dyDescent="0.25">
      <c r="A12" s="1" t="s">
        <v>381</v>
      </c>
      <c r="B12" s="10">
        <v>30705</v>
      </c>
      <c r="C12" s="10">
        <v>30705</v>
      </c>
      <c r="D12" s="10">
        <v>0</v>
      </c>
      <c r="E12" s="10">
        <v>30705</v>
      </c>
      <c r="F12" s="10">
        <v>30705</v>
      </c>
      <c r="G12" s="11">
        <v>1</v>
      </c>
      <c r="H12" s="12">
        <v>0.207783748575151</v>
      </c>
      <c r="I12" s="12">
        <v>1</v>
      </c>
      <c r="J12" s="12">
        <v>1</v>
      </c>
      <c r="K12" t="s">
        <v>42</v>
      </c>
    </row>
    <row r="13" spans="1:12" ht="30" x14ac:dyDescent="0.25">
      <c r="A13" s="1" t="s">
        <v>382</v>
      </c>
      <c r="B13" s="10">
        <v>156283.66</v>
      </c>
      <c r="C13" s="10">
        <v>156283.66</v>
      </c>
      <c r="D13" s="10">
        <v>0</v>
      </c>
      <c r="E13" s="10">
        <v>156283.66</v>
      </c>
      <c r="F13" s="10">
        <v>156283.66</v>
      </c>
      <c r="G13" s="11">
        <v>1</v>
      </c>
      <c r="H13" s="12">
        <v>0</v>
      </c>
      <c r="I13" s="12">
        <v>1</v>
      </c>
      <c r="J13" s="12">
        <v>1</v>
      </c>
      <c r="K13" t="s">
        <v>216</v>
      </c>
    </row>
    <row r="14" spans="1:12" ht="30" x14ac:dyDescent="0.25">
      <c r="A14" s="1" t="s">
        <v>383</v>
      </c>
      <c r="B14" s="10">
        <v>1251250.81</v>
      </c>
      <c r="C14" s="10">
        <v>1251250.81</v>
      </c>
      <c r="D14" s="10">
        <v>0</v>
      </c>
      <c r="E14" s="10">
        <v>1251250.81</v>
      </c>
      <c r="F14" s="10">
        <v>1251250.81</v>
      </c>
      <c r="G14" s="11">
        <v>1</v>
      </c>
      <c r="H14" s="12">
        <v>0</v>
      </c>
      <c r="I14" s="12">
        <v>1</v>
      </c>
      <c r="J14" s="12">
        <v>1</v>
      </c>
      <c r="K14" t="s">
        <v>42</v>
      </c>
    </row>
    <row r="15" spans="1:12" ht="30" x14ac:dyDescent="0.25">
      <c r="A15" s="1" t="s">
        <v>384</v>
      </c>
      <c r="B15" s="10">
        <v>82537</v>
      </c>
      <c r="C15" s="10">
        <v>82537</v>
      </c>
      <c r="D15" s="10">
        <v>0</v>
      </c>
      <c r="E15" s="10">
        <v>82537</v>
      </c>
      <c r="F15" s="10">
        <v>82537</v>
      </c>
      <c r="G15" s="11">
        <v>1</v>
      </c>
      <c r="H15" s="12">
        <v>0</v>
      </c>
      <c r="I15" s="12">
        <v>1</v>
      </c>
      <c r="J15" s="12">
        <v>1</v>
      </c>
      <c r="K15" t="s">
        <v>42</v>
      </c>
    </row>
    <row r="16" spans="1:12" ht="30" x14ac:dyDescent="0.25">
      <c r="A16" s="1" t="s">
        <v>385</v>
      </c>
      <c r="B16" s="10">
        <v>51270</v>
      </c>
      <c r="C16" s="10">
        <v>51270</v>
      </c>
      <c r="D16" s="10">
        <v>0</v>
      </c>
      <c r="E16" s="10">
        <v>51270</v>
      </c>
      <c r="F16" s="10">
        <v>51270</v>
      </c>
      <c r="G16" s="11">
        <v>1</v>
      </c>
      <c r="H16" s="12">
        <v>0</v>
      </c>
      <c r="I16" s="12">
        <v>1</v>
      </c>
      <c r="J16" s="12">
        <v>1</v>
      </c>
      <c r="K16" t="s">
        <v>216</v>
      </c>
    </row>
    <row r="17" spans="1:11" ht="30" x14ac:dyDescent="0.25">
      <c r="A17" s="1" t="s">
        <v>386</v>
      </c>
      <c r="B17" s="10">
        <v>65310.41</v>
      </c>
      <c r="C17" s="10">
        <v>65310.41</v>
      </c>
      <c r="D17" s="10">
        <v>0</v>
      </c>
      <c r="E17" s="10">
        <v>65310.41</v>
      </c>
      <c r="F17" s="10">
        <v>65310.41</v>
      </c>
      <c r="G17" s="11">
        <v>1</v>
      </c>
      <c r="H17" s="12">
        <v>0.67405793349023502</v>
      </c>
      <c r="I17" s="12">
        <v>1</v>
      </c>
      <c r="J17" s="12">
        <v>1</v>
      </c>
      <c r="K17" t="s">
        <v>42</v>
      </c>
    </row>
    <row r="18" spans="1:11" ht="45" x14ac:dyDescent="0.25">
      <c r="A18" s="1" t="s">
        <v>387</v>
      </c>
      <c r="B18" s="10">
        <v>9993.65</v>
      </c>
      <c r="C18" s="10">
        <v>9993.65</v>
      </c>
      <c r="D18" s="10">
        <v>0</v>
      </c>
      <c r="E18" s="10">
        <v>9993.65</v>
      </c>
      <c r="F18" s="10">
        <v>9993.65</v>
      </c>
      <c r="G18" s="11">
        <v>1</v>
      </c>
      <c r="H18" s="12">
        <v>0</v>
      </c>
      <c r="I18" s="12">
        <v>1</v>
      </c>
      <c r="J18" s="12">
        <v>1</v>
      </c>
      <c r="K18" t="s">
        <v>216</v>
      </c>
    </row>
    <row r="19" spans="1:11" ht="30" x14ac:dyDescent="0.25">
      <c r="A19" s="1" t="s">
        <v>388</v>
      </c>
      <c r="B19" s="10">
        <v>20000</v>
      </c>
      <c r="C19" s="10">
        <v>20000</v>
      </c>
      <c r="D19" s="10">
        <v>0</v>
      </c>
      <c r="E19" s="10">
        <v>20000</v>
      </c>
      <c r="F19" s="10">
        <v>20000</v>
      </c>
      <c r="G19" s="11">
        <v>1</v>
      </c>
      <c r="H19" s="12">
        <v>0</v>
      </c>
      <c r="I19" s="12">
        <v>1</v>
      </c>
      <c r="J19" s="12">
        <v>1</v>
      </c>
      <c r="K19" t="s">
        <v>216</v>
      </c>
    </row>
    <row r="20" spans="1:11" ht="25.5" customHeight="1" x14ac:dyDescent="0.25">
      <c r="A20" s="1" t="s">
        <v>389</v>
      </c>
      <c r="B20" s="10">
        <v>280443</v>
      </c>
      <c r="C20" s="10">
        <v>280443</v>
      </c>
      <c r="D20" s="10">
        <v>0</v>
      </c>
      <c r="E20" s="10">
        <v>280443</v>
      </c>
      <c r="F20" s="10">
        <v>280443</v>
      </c>
      <c r="G20" s="11">
        <v>1</v>
      </c>
      <c r="H20" s="12">
        <v>4.3466943371736899E-3</v>
      </c>
      <c r="I20" s="12">
        <v>1</v>
      </c>
      <c r="J20" s="12">
        <v>1</v>
      </c>
      <c r="K20" t="s">
        <v>42</v>
      </c>
    </row>
    <row r="21" spans="1:11" ht="30" x14ac:dyDescent="0.25">
      <c r="A21" s="1" t="s">
        <v>390</v>
      </c>
      <c r="B21" s="10">
        <v>160000</v>
      </c>
      <c r="C21" s="10">
        <v>160000</v>
      </c>
      <c r="D21" s="10">
        <v>0</v>
      </c>
      <c r="E21" s="10">
        <v>160000</v>
      </c>
      <c r="F21" s="10">
        <v>160000</v>
      </c>
      <c r="G21" s="11">
        <v>1</v>
      </c>
      <c r="H21" s="12">
        <v>0</v>
      </c>
      <c r="I21" s="12">
        <v>1</v>
      </c>
      <c r="J21" s="12">
        <v>1</v>
      </c>
      <c r="K21" t="s">
        <v>216</v>
      </c>
    </row>
    <row r="22" spans="1:11" ht="21" customHeight="1" x14ac:dyDescent="0.25">
      <c r="B22" s="10">
        <f t="shared" ref="B22:F22" si="0">SUBTOTAL(109,B4:B21)</f>
        <v>47134615.539999992</v>
      </c>
      <c r="C22" s="10">
        <f t="shared" si="0"/>
        <v>241477730.29999998</v>
      </c>
      <c r="D22" s="10">
        <f t="shared" si="0"/>
        <v>0</v>
      </c>
      <c r="E22" s="10">
        <f t="shared" si="0"/>
        <v>47134615.539999992</v>
      </c>
      <c r="F22" s="10">
        <f t="shared" si="0"/>
        <v>47134615.539999992</v>
      </c>
      <c r="G22" s="5" t="s">
        <v>391</v>
      </c>
      <c r="H22" s="5" t="s">
        <v>36</v>
      </c>
      <c r="I22" s="5" t="s">
        <v>36</v>
      </c>
      <c r="J22" s="13"/>
    </row>
    <row r="23" spans="1:11" x14ac:dyDescent="0.25">
      <c r="H23" s="21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1CA6-9CA6-4FCE-B402-19D21A091AC7}">
  <dimension ref="A1:L64"/>
  <sheetViews>
    <sheetView tabSelected="1" workbookViewId="0">
      <selection activeCell="N7" sqref="N7"/>
    </sheetView>
  </sheetViews>
  <sheetFormatPr defaultRowHeight="15" x14ac:dyDescent="0.25"/>
  <cols>
    <col min="1" max="1" width="45.28515625" style="1" customWidth="1"/>
    <col min="2" max="6" width="11.140625" bestFit="1" customWidth="1"/>
  </cols>
  <sheetData>
    <row r="1" spans="1:12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30" x14ac:dyDescent="0.25">
      <c r="A4" s="1" t="s">
        <v>392</v>
      </c>
      <c r="B4" s="10">
        <v>202387.20000000001</v>
      </c>
      <c r="C4" s="10">
        <v>202387.20000000001</v>
      </c>
      <c r="D4" s="10">
        <v>0</v>
      </c>
      <c r="E4" s="10">
        <v>202387.20000000001</v>
      </c>
      <c r="F4" s="10">
        <v>202387.20000000001</v>
      </c>
      <c r="G4" s="11">
        <v>1</v>
      </c>
      <c r="H4" s="12">
        <v>0</v>
      </c>
      <c r="I4" s="12">
        <v>1</v>
      </c>
      <c r="J4" s="12">
        <v>1</v>
      </c>
      <c r="K4" t="s">
        <v>41</v>
      </c>
    </row>
    <row r="5" spans="1:12" ht="30" x14ac:dyDescent="0.25">
      <c r="A5" s="1" t="s">
        <v>393</v>
      </c>
      <c r="B5" s="10">
        <v>5102760.08</v>
      </c>
      <c r="C5" s="10">
        <v>5102760.08</v>
      </c>
      <c r="D5" s="10">
        <v>0</v>
      </c>
      <c r="E5" s="10">
        <v>5102760.08</v>
      </c>
      <c r="F5" s="10">
        <v>5102760.08</v>
      </c>
      <c r="G5" s="11">
        <v>1</v>
      </c>
      <c r="H5" s="12">
        <v>0.16640287936092801</v>
      </c>
      <c r="I5" s="12">
        <v>1</v>
      </c>
      <c r="J5" s="12">
        <v>1</v>
      </c>
      <c r="K5" t="s">
        <v>42</v>
      </c>
    </row>
    <row r="6" spans="1:12" ht="24.75" customHeight="1" x14ac:dyDescent="0.25">
      <c r="A6" s="1" t="s">
        <v>394</v>
      </c>
      <c r="B6" s="10">
        <v>209934</v>
      </c>
      <c r="C6" s="10">
        <v>209934</v>
      </c>
      <c r="D6" s="10">
        <v>0</v>
      </c>
      <c r="E6" s="10">
        <v>209934</v>
      </c>
      <c r="F6" s="10">
        <v>209934</v>
      </c>
      <c r="G6" s="11">
        <v>1</v>
      </c>
      <c r="H6" s="12">
        <v>1</v>
      </c>
      <c r="I6" s="12">
        <v>1</v>
      </c>
      <c r="J6" s="12">
        <v>1</v>
      </c>
      <c r="K6" t="s">
        <v>43</v>
      </c>
    </row>
    <row r="7" spans="1:12" ht="45" x14ac:dyDescent="0.25">
      <c r="A7" s="1" t="s">
        <v>395</v>
      </c>
      <c r="B7" s="10">
        <v>65400</v>
      </c>
      <c r="C7" s="10">
        <v>65400</v>
      </c>
      <c r="D7" s="10">
        <v>0</v>
      </c>
      <c r="E7" s="10">
        <v>65400</v>
      </c>
      <c r="F7" s="10">
        <v>65400</v>
      </c>
      <c r="G7" s="11">
        <v>1</v>
      </c>
      <c r="H7" s="12">
        <v>1</v>
      </c>
      <c r="I7" s="12">
        <v>1</v>
      </c>
      <c r="J7" s="12">
        <v>1</v>
      </c>
      <c r="K7" t="s">
        <v>216</v>
      </c>
    </row>
    <row r="8" spans="1:12" ht="21" customHeight="1" x14ac:dyDescent="0.25">
      <c r="A8" s="1" t="s">
        <v>396</v>
      </c>
      <c r="B8" s="10">
        <v>1</v>
      </c>
      <c r="C8" s="10">
        <v>1</v>
      </c>
      <c r="D8" s="10">
        <v>0</v>
      </c>
      <c r="E8" s="10">
        <v>1</v>
      </c>
      <c r="F8" s="10">
        <v>1</v>
      </c>
      <c r="G8" s="11">
        <v>1</v>
      </c>
      <c r="H8" s="12">
        <v>0</v>
      </c>
      <c r="I8" s="12">
        <v>1</v>
      </c>
      <c r="J8" s="12">
        <v>1</v>
      </c>
      <c r="K8" t="s">
        <v>42</v>
      </c>
    </row>
    <row r="9" spans="1:12" x14ac:dyDescent="0.25">
      <c r="A9" s="1" t="s">
        <v>397</v>
      </c>
      <c r="B9" s="10">
        <v>1004522.11</v>
      </c>
      <c r="C9" s="10">
        <v>1004522.11</v>
      </c>
      <c r="D9" s="10">
        <v>0</v>
      </c>
      <c r="E9" s="10">
        <v>1004522.11</v>
      </c>
      <c r="F9" s="10">
        <v>1004522.11</v>
      </c>
      <c r="G9" s="11">
        <v>1</v>
      </c>
      <c r="H9" s="12">
        <v>0</v>
      </c>
      <c r="I9" s="12">
        <v>1</v>
      </c>
      <c r="J9" s="12">
        <v>1</v>
      </c>
      <c r="K9" t="s">
        <v>42</v>
      </c>
    </row>
    <row r="10" spans="1:12" ht="30" x14ac:dyDescent="0.25">
      <c r="A10" s="1" t="s">
        <v>398</v>
      </c>
      <c r="B10" s="10">
        <v>51444</v>
      </c>
      <c r="C10" s="10">
        <v>51444</v>
      </c>
      <c r="D10" s="10">
        <v>0</v>
      </c>
      <c r="E10" s="10">
        <v>51444</v>
      </c>
      <c r="F10" s="10">
        <v>51444</v>
      </c>
      <c r="G10" s="11">
        <v>1</v>
      </c>
      <c r="H10" s="12">
        <v>1</v>
      </c>
      <c r="I10" s="12">
        <v>1</v>
      </c>
      <c r="J10" s="12">
        <v>1</v>
      </c>
      <c r="K10" t="s">
        <v>42</v>
      </c>
    </row>
    <row r="11" spans="1:12" ht="30" x14ac:dyDescent="0.25">
      <c r="A11" s="1" t="s">
        <v>399</v>
      </c>
      <c r="B11" s="10">
        <v>1112400</v>
      </c>
      <c r="C11" s="10">
        <v>1112400</v>
      </c>
      <c r="D11" s="10">
        <v>0</v>
      </c>
      <c r="E11" s="10">
        <v>1112400</v>
      </c>
      <c r="F11" s="10">
        <v>1112400</v>
      </c>
      <c r="G11" s="11">
        <v>1</v>
      </c>
      <c r="H11" s="12">
        <v>1</v>
      </c>
      <c r="I11" s="12">
        <v>1</v>
      </c>
      <c r="J11" s="12">
        <v>1</v>
      </c>
      <c r="K11" t="s">
        <v>42</v>
      </c>
    </row>
    <row r="12" spans="1:12" ht="30" x14ac:dyDescent="0.25">
      <c r="A12" s="1" t="s">
        <v>400</v>
      </c>
      <c r="B12" s="10">
        <v>1</v>
      </c>
      <c r="C12" s="10">
        <v>1</v>
      </c>
      <c r="D12" s="10">
        <v>0</v>
      </c>
      <c r="E12" s="10">
        <v>1</v>
      </c>
      <c r="F12" s="10">
        <v>1</v>
      </c>
      <c r="G12" s="11">
        <v>1</v>
      </c>
      <c r="H12" s="12">
        <v>0</v>
      </c>
      <c r="I12" s="12">
        <v>1</v>
      </c>
      <c r="J12" s="12">
        <v>1</v>
      </c>
      <c r="K12" t="s">
        <v>42</v>
      </c>
    </row>
    <row r="13" spans="1:12" ht="45" x14ac:dyDescent="0.25">
      <c r="A13" s="1" t="s">
        <v>401</v>
      </c>
      <c r="B13" s="10">
        <v>245280</v>
      </c>
      <c r="C13" s="10">
        <v>245280</v>
      </c>
      <c r="D13" s="10">
        <v>0</v>
      </c>
      <c r="E13" s="10">
        <v>245280</v>
      </c>
      <c r="F13" s="10">
        <v>245280</v>
      </c>
      <c r="G13" s="11">
        <v>1</v>
      </c>
      <c r="H13" s="12">
        <v>1</v>
      </c>
      <c r="I13" s="12">
        <v>1</v>
      </c>
      <c r="J13" s="12">
        <v>1</v>
      </c>
      <c r="K13" t="s">
        <v>42</v>
      </c>
    </row>
    <row r="14" spans="1:12" ht="27" customHeight="1" x14ac:dyDescent="0.25">
      <c r="A14" s="1" t="s">
        <v>402</v>
      </c>
      <c r="B14" s="10">
        <v>1</v>
      </c>
      <c r="C14" s="10">
        <v>1</v>
      </c>
      <c r="D14" s="10">
        <v>0</v>
      </c>
      <c r="E14" s="10">
        <v>1</v>
      </c>
      <c r="F14" s="10">
        <v>1</v>
      </c>
      <c r="G14" s="11">
        <v>1</v>
      </c>
      <c r="H14" s="12">
        <v>0</v>
      </c>
      <c r="I14" s="12">
        <v>1</v>
      </c>
      <c r="J14" s="12">
        <v>1</v>
      </c>
      <c r="K14" t="s">
        <v>42</v>
      </c>
    </row>
    <row r="15" spans="1:12" ht="23.25" customHeight="1" x14ac:dyDescent="0.25">
      <c r="A15" s="1" t="s">
        <v>403</v>
      </c>
      <c r="B15" s="10">
        <v>1225230</v>
      </c>
      <c r="C15" s="10">
        <v>1225230</v>
      </c>
      <c r="D15" s="10">
        <v>0</v>
      </c>
      <c r="E15" s="10">
        <v>1225230</v>
      </c>
      <c r="F15" s="10">
        <v>1225230</v>
      </c>
      <c r="G15" s="11">
        <v>1</v>
      </c>
      <c r="H15" s="12">
        <v>0</v>
      </c>
      <c r="I15" s="12">
        <v>1</v>
      </c>
      <c r="J15" s="12">
        <v>1</v>
      </c>
      <c r="K15" t="s">
        <v>42</v>
      </c>
    </row>
    <row r="16" spans="1:12" ht="30" x14ac:dyDescent="0.25">
      <c r="A16" s="1" t="s">
        <v>404</v>
      </c>
      <c r="B16" s="10">
        <v>22237692.670000002</v>
      </c>
      <c r="C16" s="10">
        <v>104976000</v>
      </c>
      <c r="D16" s="10">
        <v>0</v>
      </c>
      <c r="E16" s="10">
        <v>22237692.670000002</v>
      </c>
      <c r="F16" s="10">
        <v>22237692.670000002</v>
      </c>
      <c r="G16" s="11">
        <v>0.211835968888127</v>
      </c>
      <c r="H16" s="12">
        <v>1</v>
      </c>
      <c r="I16" s="12">
        <v>1</v>
      </c>
      <c r="J16" s="12">
        <v>0.2</v>
      </c>
      <c r="K16" t="s">
        <v>42</v>
      </c>
    </row>
    <row r="17" spans="1:11" ht="22.5" customHeight="1" x14ac:dyDescent="0.25">
      <c r="A17" s="1" t="s">
        <v>405</v>
      </c>
      <c r="B17" s="10">
        <v>48642447</v>
      </c>
      <c r="C17" s="10">
        <v>136339322</v>
      </c>
      <c r="D17" s="10">
        <v>87696875</v>
      </c>
      <c r="E17" s="10">
        <v>48642447</v>
      </c>
      <c r="F17" s="10">
        <v>136339322</v>
      </c>
      <c r="G17" s="11">
        <v>1</v>
      </c>
      <c r="H17" s="12">
        <v>0</v>
      </c>
      <c r="I17" s="12">
        <v>1</v>
      </c>
      <c r="J17" s="12">
        <v>1</v>
      </c>
      <c r="K17" t="s">
        <v>42</v>
      </c>
    </row>
    <row r="18" spans="1:11" ht="30" x14ac:dyDescent="0.25">
      <c r="A18" s="1" t="s">
        <v>406</v>
      </c>
      <c r="B18" s="10">
        <v>247080</v>
      </c>
      <c r="C18" s="10">
        <v>247080</v>
      </c>
      <c r="D18" s="10">
        <v>0</v>
      </c>
      <c r="E18" s="10">
        <v>247080</v>
      </c>
      <c r="F18" s="10">
        <v>247080</v>
      </c>
      <c r="G18" s="11">
        <v>1</v>
      </c>
      <c r="H18" s="12">
        <v>1</v>
      </c>
      <c r="I18" s="12">
        <v>1</v>
      </c>
      <c r="J18" s="12">
        <v>1</v>
      </c>
      <c r="K18" t="s">
        <v>42</v>
      </c>
    </row>
    <row r="19" spans="1:11" ht="30" x14ac:dyDescent="0.25">
      <c r="A19" s="1" t="s">
        <v>407</v>
      </c>
      <c r="B19" s="10">
        <v>248520</v>
      </c>
      <c r="C19" s="10">
        <v>248520</v>
      </c>
      <c r="D19" s="10">
        <v>0</v>
      </c>
      <c r="E19" s="10">
        <v>248520</v>
      </c>
      <c r="F19" s="10">
        <v>248520</v>
      </c>
      <c r="G19" s="11">
        <v>1</v>
      </c>
      <c r="H19" s="12">
        <v>1</v>
      </c>
      <c r="I19" s="12">
        <v>1</v>
      </c>
      <c r="J19" s="12">
        <v>1</v>
      </c>
      <c r="K19" t="s">
        <v>42</v>
      </c>
    </row>
    <row r="20" spans="1:11" ht="25.5" customHeight="1" x14ac:dyDescent="0.25">
      <c r="A20" s="1" t="s">
        <v>408</v>
      </c>
      <c r="B20" s="10">
        <v>1</v>
      </c>
      <c r="C20" s="10">
        <v>1</v>
      </c>
      <c r="D20" s="10">
        <v>0</v>
      </c>
      <c r="E20" s="10">
        <v>1</v>
      </c>
      <c r="F20" s="10">
        <v>1</v>
      </c>
      <c r="G20" s="11">
        <v>1</v>
      </c>
      <c r="H20" s="12">
        <v>0</v>
      </c>
      <c r="I20" s="12">
        <v>1</v>
      </c>
      <c r="J20" s="12">
        <v>1</v>
      </c>
      <c r="K20" t="s">
        <v>42</v>
      </c>
    </row>
    <row r="21" spans="1:11" ht="30" x14ac:dyDescent="0.25">
      <c r="A21" s="1" t="s">
        <v>409</v>
      </c>
      <c r="B21" s="10">
        <v>92100</v>
      </c>
      <c r="C21" s="10">
        <v>92100</v>
      </c>
      <c r="D21" s="10">
        <v>0</v>
      </c>
      <c r="E21" s="10">
        <v>92100</v>
      </c>
      <c r="F21" s="10">
        <v>92100</v>
      </c>
      <c r="G21" s="11">
        <v>1</v>
      </c>
      <c r="H21" s="12">
        <v>1</v>
      </c>
      <c r="I21" s="12">
        <v>1</v>
      </c>
      <c r="J21" s="12">
        <v>1</v>
      </c>
      <c r="K21" t="s">
        <v>42</v>
      </c>
    </row>
    <row r="22" spans="1:11" ht="30" x14ac:dyDescent="0.25">
      <c r="A22" s="1" t="s">
        <v>410</v>
      </c>
      <c r="B22" s="10">
        <v>246000</v>
      </c>
      <c r="C22" s="10">
        <v>246000</v>
      </c>
      <c r="D22" s="10">
        <v>0</v>
      </c>
      <c r="E22" s="10">
        <v>246000</v>
      </c>
      <c r="F22" s="10">
        <v>246000</v>
      </c>
      <c r="G22" s="11">
        <v>1</v>
      </c>
      <c r="H22" s="12">
        <v>0</v>
      </c>
      <c r="I22" s="12">
        <v>1</v>
      </c>
      <c r="J22" s="12">
        <v>1</v>
      </c>
      <c r="K22" t="s">
        <v>42</v>
      </c>
    </row>
    <row r="23" spans="1:11" ht="30" x14ac:dyDescent="0.25">
      <c r="A23" s="1" t="s">
        <v>411</v>
      </c>
      <c r="B23" s="10">
        <v>216960</v>
      </c>
      <c r="C23" s="10">
        <v>216960</v>
      </c>
      <c r="D23" s="10">
        <v>0</v>
      </c>
      <c r="E23" s="10">
        <v>216960</v>
      </c>
      <c r="F23" s="10">
        <v>216960</v>
      </c>
      <c r="G23" s="11">
        <v>1</v>
      </c>
      <c r="H23" s="12">
        <v>0</v>
      </c>
      <c r="I23" s="12">
        <v>1</v>
      </c>
      <c r="J23" s="12">
        <v>1</v>
      </c>
      <c r="K23" t="s">
        <v>42</v>
      </c>
    </row>
    <row r="24" spans="1:11" ht="24.75" customHeight="1" x14ac:dyDescent="0.25">
      <c r="A24" s="1" t="s">
        <v>412</v>
      </c>
      <c r="B24" s="10">
        <v>1837838.4</v>
      </c>
      <c r="C24" s="10">
        <v>1837838.4</v>
      </c>
      <c r="D24" s="10">
        <v>0</v>
      </c>
      <c r="E24" s="10">
        <v>1837838.4</v>
      </c>
      <c r="F24" s="10">
        <v>1837838.4</v>
      </c>
      <c r="G24" s="11">
        <v>1</v>
      </c>
      <c r="H24" s="12">
        <v>0.32432199697209502</v>
      </c>
      <c r="I24" s="12">
        <v>1</v>
      </c>
      <c r="J24" s="12">
        <v>1</v>
      </c>
      <c r="K24" t="s">
        <v>42</v>
      </c>
    </row>
    <row r="25" spans="1:11" ht="30" x14ac:dyDescent="0.25">
      <c r="A25" s="1" t="s">
        <v>413</v>
      </c>
      <c r="B25" s="10">
        <v>3130817.45</v>
      </c>
      <c r="C25" s="10">
        <v>3130817.45</v>
      </c>
      <c r="D25" s="10">
        <v>0</v>
      </c>
      <c r="E25" s="10">
        <v>3130817.45</v>
      </c>
      <c r="F25" s="10">
        <v>3130817.45</v>
      </c>
      <c r="G25" s="11">
        <v>1</v>
      </c>
      <c r="H25" s="12">
        <v>0</v>
      </c>
      <c r="I25" s="12">
        <v>1</v>
      </c>
      <c r="J25" s="12">
        <v>1</v>
      </c>
      <c r="K25" t="s">
        <v>42</v>
      </c>
    </row>
    <row r="26" spans="1:11" ht="30" x14ac:dyDescent="0.25">
      <c r="A26" s="1" t="s">
        <v>414</v>
      </c>
      <c r="B26" s="10">
        <v>2280000</v>
      </c>
      <c r="C26" s="10">
        <v>2280000</v>
      </c>
      <c r="D26" s="10">
        <v>0</v>
      </c>
      <c r="E26" s="10">
        <v>2280000</v>
      </c>
      <c r="F26" s="10">
        <v>2280000</v>
      </c>
      <c r="G26" s="11">
        <v>1</v>
      </c>
      <c r="H26" s="12">
        <v>1</v>
      </c>
      <c r="I26" s="12">
        <v>1</v>
      </c>
      <c r="J26" s="12">
        <v>1</v>
      </c>
      <c r="K26" t="s">
        <v>41</v>
      </c>
    </row>
    <row r="27" spans="1:11" ht="21.75" customHeight="1" x14ac:dyDescent="0.25">
      <c r="A27" s="1" t="s">
        <v>415</v>
      </c>
      <c r="B27" s="10">
        <v>1</v>
      </c>
      <c r="C27" s="10">
        <v>1</v>
      </c>
      <c r="D27" s="10">
        <v>0</v>
      </c>
      <c r="E27" s="10">
        <v>1</v>
      </c>
      <c r="F27" s="10">
        <v>1</v>
      </c>
      <c r="G27" s="11">
        <v>1</v>
      </c>
      <c r="H27" s="12">
        <v>0.2</v>
      </c>
      <c r="I27" s="12">
        <v>1</v>
      </c>
      <c r="J27" s="12">
        <v>1</v>
      </c>
      <c r="K27" t="s">
        <v>41</v>
      </c>
    </row>
    <row r="28" spans="1:11" ht="21" customHeight="1" x14ac:dyDescent="0.25">
      <c r="A28" s="1" t="s">
        <v>416</v>
      </c>
      <c r="B28" s="10">
        <v>198000</v>
      </c>
      <c r="C28" s="10">
        <v>198000</v>
      </c>
      <c r="D28" s="10">
        <v>0</v>
      </c>
      <c r="E28" s="10">
        <v>198000</v>
      </c>
      <c r="F28" s="10">
        <v>198000</v>
      </c>
      <c r="G28" s="11">
        <v>1</v>
      </c>
      <c r="H28" s="12">
        <v>1</v>
      </c>
      <c r="I28" s="12">
        <v>1</v>
      </c>
      <c r="J28" s="12">
        <v>1</v>
      </c>
      <c r="K28" t="s">
        <v>45</v>
      </c>
    </row>
    <row r="29" spans="1:11" ht="45" x14ac:dyDescent="0.25">
      <c r="A29" s="1" t="s">
        <v>417</v>
      </c>
      <c r="B29" s="10">
        <v>227656.6</v>
      </c>
      <c r="C29" s="10">
        <v>227656.6</v>
      </c>
      <c r="D29" s="10">
        <v>0</v>
      </c>
      <c r="E29" s="10">
        <v>227656.6</v>
      </c>
      <c r="F29" s="10">
        <v>227656.6</v>
      </c>
      <c r="G29" s="11">
        <v>1</v>
      </c>
      <c r="H29" s="12">
        <v>1</v>
      </c>
      <c r="I29" s="12">
        <v>1</v>
      </c>
      <c r="J29" s="12">
        <v>1</v>
      </c>
      <c r="K29" t="s">
        <v>42</v>
      </c>
    </row>
    <row r="30" spans="1:11" ht="25.5" customHeight="1" x14ac:dyDescent="0.25">
      <c r="A30" s="1" t="s">
        <v>418</v>
      </c>
      <c r="B30" s="10">
        <v>1</v>
      </c>
      <c r="C30" s="10">
        <v>1</v>
      </c>
      <c r="D30" s="10">
        <v>0</v>
      </c>
      <c r="E30" s="10">
        <v>1</v>
      </c>
      <c r="F30" s="10">
        <v>1</v>
      </c>
      <c r="G30" s="11">
        <v>1</v>
      </c>
      <c r="H30" s="12">
        <v>0</v>
      </c>
      <c r="I30" s="12">
        <v>1</v>
      </c>
      <c r="J30" s="12">
        <v>1</v>
      </c>
      <c r="K30" t="s">
        <v>42</v>
      </c>
    </row>
    <row r="31" spans="1:11" ht="30" x14ac:dyDescent="0.25">
      <c r="A31" s="1" t="s">
        <v>419</v>
      </c>
      <c r="B31" s="10">
        <v>49974767</v>
      </c>
      <c r="C31" s="10">
        <v>81194000</v>
      </c>
      <c r="D31" s="10">
        <v>15432337</v>
      </c>
      <c r="E31" s="10">
        <v>49974767</v>
      </c>
      <c r="F31" s="10">
        <v>65407104</v>
      </c>
      <c r="G31" s="11">
        <v>0.80556573145798904</v>
      </c>
      <c r="H31" s="12">
        <v>0.46359333701345701</v>
      </c>
      <c r="I31" s="12">
        <v>1</v>
      </c>
      <c r="J31" s="12">
        <v>0.8</v>
      </c>
      <c r="K31" t="s">
        <v>42</v>
      </c>
    </row>
    <row r="32" spans="1:11" ht="22.5" customHeight="1" x14ac:dyDescent="0.25">
      <c r="A32" s="1" t="s">
        <v>420</v>
      </c>
      <c r="B32" s="10">
        <v>243300</v>
      </c>
      <c r="C32" s="10">
        <v>243300</v>
      </c>
      <c r="D32" s="10">
        <v>0</v>
      </c>
      <c r="E32" s="10">
        <v>243300</v>
      </c>
      <c r="F32" s="10">
        <v>243300</v>
      </c>
      <c r="G32" s="11">
        <v>1</v>
      </c>
      <c r="H32" s="12">
        <v>0</v>
      </c>
      <c r="I32" s="12">
        <v>1</v>
      </c>
      <c r="J32" s="12">
        <v>1</v>
      </c>
      <c r="K32" t="s">
        <v>42</v>
      </c>
    </row>
    <row r="33" spans="1:11" ht="30" x14ac:dyDescent="0.25">
      <c r="A33" s="1" t="s">
        <v>421</v>
      </c>
      <c r="B33" s="10">
        <v>117800</v>
      </c>
      <c r="C33" s="10">
        <v>117800</v>
      </c>
      <c r="D33" s="10">
        <v>0</v>
      </c>
      <c r="E33" s="10">
        <v>117800</v>
      </c>
      <c r="F33" s="10">
        <v>117800</v>
      </c>
      <c r="G33" s="11">
        <v>1</v>
      </c>
      <c r="H33" s="12">
        <v>0</v>
      </c>
      <c r="I33" s="12">
        <v>1</v>
      </c>
      <c r="J33" s="12">
        <v>1</v>
      </c>
      <c r="K33" t="s">
        <v>43</v>
      </c>
    </row>
    <row r="34" spans="1:11" ht="30" x14ac:dyDescent="0.25">
      <c r="A34" s="1" t="s">
        <v>421</v>
      </c>
      <c r="B34" s="10">
        <v>250000</v>
      </c>
      <c r="C34" s="10">
        <v>250000</v>
      </c>
      <c r="D34" s="10">
        <v>0</v>
      </c>
      <c r="E34" s="10">
        <v>250000</v>
      </c>
      <c r="F34" s="10">
        <v>250000</v>
      </c>
      <c r="G34" s="11">
        <v>1</v>
      </c>
      <c r="H34" s="12">
        <v>1</v>
      </c>
      <c r="I34" s="12">
        <v>1</v>
      </c>
      <c r="J34" s="12">
        <v>1</v>
      </c>
      <c r="K34" t="s">
        <v>43</v>
      </c>
    </row>
    <row r="35" spans="1:11" ht="30" x14ac:dyDescent="0.25">
      <c r="A35" s="1" t="s">
        <v>422</v>
      </c>
      <c r="B35" s="10">
        <v>170000</v>
      </c>
      <c r="C35" s="10">
        <v>170000</v>
      </c>
      <c r="D35" s="10">
        <v>0</v>
      </c>
      <c r="E35" s="10">
        <v>170000</v>
      </c>
      <c r="F35" s="10">
        <v>170000</v>
      </c>
      <c r="G35" s="11">
        <v>1</v>
      </c>
      <c r="H35" s="12">
        <v>0</v>
      </c>
      <c r="I35" s="12">
        <v>1</v>
      </c>
      <c r="J35" s="12">
        <v>1</v>
      </c>
      <c r="K35" t="s">
        <v>46</v>
      </c>
    </row>
    <row r="36" spans="1:11" ht="30" x14ac:dyDescent="0.25">
      <c r="A36" s="1" t="s">
        <v>423</v>
      </c>
      <c r="B36" s="10">
        <v>100000</v>
      </c>
      <c r="C36" s="10">
        <v>100000</v>
      </c>
      <c r="D36" s="10">
        <v>0</v>
      </c>
      <c r="E36" s="10">
        <v>100000</v>
      </c>
      <c r="F36" s="10">
        <v>100000</v>
      </c>
      <c r="G36" s="11">
        <v>1</v>
      </c>
      <c r="H36" s="12">
        <v>0</v>
      </c>
      <c r="I36" s="12">
        <v>1</v>
      </c>
      <c r="J36" s="12">
        <v>1</v>
      </c>
      <c r="K36" t="s">
        <v>45</v>
      </c>
    </row>
    <row r="37" spans="1:11" ht="30" x14ac:dyDescent="0.25">
      <c r="A37" s="1" t="s">
        <v>423</v>
      </c>
      <c r="B37" s="10">
        <v>38500</v>
      </c>
      <c r="C37" s="10">
        <v>38500</v>
      </c>
      <c r="D37" s="10">
        <v>0</v>
      </c>
      <c r="E37" s="10">
        <v>38500</v>
      </c>
      <c r="F37" s="10">
        <v>38500</v>
      </c>
      <c r="G37" s="11">
        <v>1</v>
      </c>
      <c r="H37" s="12">
        <v>1</v>
      </c>
      <c r="I37" s="12">
        <v>1</v>
      </c>
      <c r="J37" s="12">
        <v>1</v>
      </c>
      <c r="K37" t="s">
        <v>45</v>
      </c>
    </row>
    <row r="38" spans="1:11" ht="30" x14ac:dyDescent="0.25">
      <c r="A38" s="1" t="s">
        <v>424</v>
      </c>
      <c r="B38" s="10">
        <v>7200</v>
      </c>
      <c r="C38" s="10">
        <v>7200</v>
      </c>
      <c r="D38" s="10">
        <v>0</v>
      </c>
      <c r="E38" s="10">
        <v>7200</v>
      </c>
      <c r="F38" s="10">
        <v>7200</v>
      </c>
      <c r="G38" s="11">
        <v>1</v>
      </c>
      <c r="H38" s="12">
        <v>0</v>
      </c>
      <c r="I38" s="12">
        <v>1</v>
      </c>
      <c r="J38" s="12">
        <v>1</v>
      </c>
      <c r="K38" t="s">
        <v>41</v>
      </c>
    </row>
    <row r="39" spans="1:11" ht="30" x14ac:dyDescent="0.25">
      <c r="A39" s="1" t="s">
        <v>424</v>
      </c>
      <c r="B39" s="10">
        <v>25000</v>
      </c>
      <c r="C39" s="10">
        <v>25000</v>
      </c>
      <c r="D39" s="10">
        <v>0</v>
      </c>
      <c r="E39" s="10">
        <v>25000</v>
      </c>
      <c r="F39" s="10">
        <v>25000</v>
      </c>
      <c r="G39" s="11">
        <v>1</v>
      </c>
      <c r="H39" s="12">
        <v>0</v>
      </c>
      <c r="I39" s="12">
        <v>1</v>
      </c>
      <c r="J39" s="12">
        <v>1</v>
      </c>
      <c r="K39" t="s">
        <v>41</v>
      </c>
    </row>
    <row r="40" spans="1:11" ht="30" x14ac:dyDescent="0.25">
      <c r="A40" s="1" t="s">
        <v>424</v>
      </c>
      <c r="B40" s="10">
        <v>100000</v>
      </c>
      <c r="C40" s="10">
        <v>100000</v>
      </c>
      <c r="D40" s="10">
        <v>0</v>
      </c>
      <c r="E40" s="10">
        <v>100000</v>
      </c>
      <c r="F40" s="10">
        <v>100000</v>
      </c>
      <c r="G40" s="11">
        <v>1</v>
      </c>
      <c r="H40" s="12">
        <v>0</v>
      </c>
      <c r="I40" s="12">
        <v>1</v>
      </c>
      <c r="J40" s="12">
        <v>1</v>
      </c>
      <c r="K40" t="s">
        <v>41</v>
      </c>
    </row>
    <row r="41" spans="1:11" ht="30" x14ac:dyDescent="0.25">
      <c r="A41" s="1" t="s">
        <v>425</v>
      </c>
      <c r="B41" s="10">
        <v>291652.09999999998</v>
      </c>
      <c r="C41" s="10">
        <v>291652.09999999998</v>
      </c>
      <c r="D41" s="10">
        <v>0</v>
      </c>
      <c r="E41" s="10">
        <v>291652.09999999998</v>
      </c>
      <c r="F41" s="10">
        <v>291652.09999999998</v>
      </c>
      <c r="G41" s="11">
        <v>1</v>
      </c>
      <c r="H41" s="12">
        <v>0</v>
      </c>
      <c r="I41" s="12">
        <v>1</v>
      </c>
      <c r="J41" s="12">
        <v>1</v>
      </c>
      <c r="K41" t="s">
        <v>216</v>
      </c>
    </row>
    <row r="42" spans="1:11" ht="30" x14ac:dyDescent="0.25">
      <c r="A42" s="1" t="s">
        <v>426</v>
      </c>
      <c r="B42" s="10">
        <v>500000</v>
      </c>
      <c r="C42" s="10">
        <v>500000</v>
      </c>
      <c r="D42" s="10">
        <v>0</v>
      </c>
      <c r="E42" s="10">
        <v>500000</v>
      </c>
      <c r="F42" s="10">
        <v>500000</v>
      </c>
      <c r="G42" s="11">
        <v>1</v>
      </c>
      <c r="H42" s="12">
        <v>0</v>
      </c>
      <c r="I42" s="12">
        <v>1</v>
      </c>
      <c r="J42" s="12">
        <v>1</v>
      </c>
      <c r="K42" t="s">
        <v>49</v>
      </c>
    </row>
    <row r="43" spans="1:11" ht="30" x14ac:dyDescent="0.25">
      <c r="A43" s="1" t="s">
        <v>426</v>
      </c>
      <c r="B43" s="10">
        <v>750000</v>
      </c>
      <c r="C43" s="10">
        <v>750000</v>
      </c>
      <c r="D43" s="10">
        <v>0</v>
      </c>
      <c r="E43" s="10">
        <v>750000</v>
      </c>
      <c r="F43" s="10">
        <v>750000</v>
      </c>
      <c r="G43" s="11">
        <v>1</v>
      </c>
      <c r="H43" s="12">
        <v>0</v>
      </c>
      <c r="I43" s="12">
        <v>1</v>
      </c>
      <c r="J43" s="12">
        <v>1</v>
      </c>
      <c r="K43" t="s">
        <v>49</v>
      </c>
    </row>
    <row r="44" spans="1:11" ht="30" x14ac:dyDescent="0.25">
      <c r="A44" s="1" t="s">
        <v>426</v>
      </c>
      <c r="B44" s="10">
        <v>500000</v>
      </c>
      <c r="C44" s="10">
        <v>500000</v>
      </c>
      <c r="D44" s="10">
        <v>0</v>
      </c>
      <c r="E44" s="10">
        <v>500000</v>
      </c>
      <c r="F44" s="10">
        <v>500000</v>
      </c>
      <c r="G44" s="11">
        <v>1</v>
      </c>
      <c r="H44" s="12">
        <v>1</v>
      </c>
      <c r="I44" s="12">
        <v>1</v>
      </c>
      <c r="J44" s="12">
        <v>1</v>
      </c>
      <c r="K44" t="s">
        <v>49</v>
      </c>
    </row>
    <row r="45" spans="1:11" ht="30" x14ac:dyDescent="0.25">
      <c r="A45" s="1" t="s">
        <v>427</v>
      </c>
      <c r="B45" s="10">
        <v>437800</v>
      </c>
      <c r="C45" s="10">
        <v>437800</v>
      </c>
      <c r="D45" s="10">
        <v>0</v>
      </c>
      <c r="E45" s="10">
        <v>437800</v>
      </c>
      <c r="F45" s="10">
        <v>437800</v>
      </c>
      <c r="G45" s="11">
        <v>1</v>
      </c>
      <c r="H45" s="12">
        <v>1</v>
      </c>
      <c r="I45" s="12">
        <v>1</v>
      </c>
      <c r="J45" s="12">
        <v>1</v>
      </c>
      <c r="K45" t="s">
        <v>44</v>
      </c>
    </row>
    <row r="46" spans="1:11" ht="23.25" customHeight="1" x14ac:dyDescent="0.25">
      <c r="A46" s="1" t="s">
        <v>428</v>
      </c>
      <c r="B46" s="10">
        <v>1999998</v>
      </c>
      <c r="C46" s="10">
        <v>1999998</v>
      </c>
      <c r="D46" s="10">
        <v>0</v>
      </c>
      <c r="E46" s="10">
        <v>1999998</v>
      </c>
      <c r="F46" s="10">
        <v>1999998</v>
      </c>
      <c r="G46" s="11">
        <v>1</v>
      </c>
      <c r="H46" s="12">
        <v>0</v>
      </c>
      <c r="I46" s="12">
        <v>1</v>
      </c>
      <c r="J46" s="12">
        <v>1</v>
      </c>
      <c r="K46" t="s">
        <v>44</v>
      </c>
    </row>
    <row r="47" spans="1:11" ht="22.5" customHeight="1" x14ac:dyDescent="0.25">
      <c r="A47" s="1" t="s">
        <v>429</v>
      </c>
      <c r="B47" s="10">
        <v>630841.24</v>
      </c>
      <c r="C47" s="10">
        <v>630841.24</v>
      </c>
      <c r="D47" s="10">
        <v>0</v>
      </c>
      <c r="E47" s="10">
        <v>630841.24</v>
      </c>
      <c r="F47" s="10">
        <v>630841.24</v>
      </c>
      <c r="G47" s="11">
        <v>1</v>
      </c>
      <c r="H47" s="12">
        <v>0</v>
      </c>
      <c r="I47" s="12">
        <v>1</v>
      </c>
      <c r="J47" s="12">
        <v>1</v>
      </c>
      <c r="K47" t="s">
        <v>47</v>
      </c>
    </row>
    <row r="48" spans="1:11" ht="30" x14ac:dyDescent="0.25">
      <c r="A48" s="1" t="s">
        <v>430</v>
      </c>
      <c r="B48" s="10">
        <v>700000</v>
      </c>
      <c r="C48" s="10">
        <v>700000</v>
      </c>
      <c r="D48" s="10">
        <v>0</v>
      </c>
      <c r="E48" s="10">
        <v>700000</v>
      </c>
      <c r="F48" s="10">
        <v>700000</v>
      </c>
      <c r="G48" s="11">
        <v>1</v>
      </c>
      <c r="H48" s="12">
        <v>0</v>
      </c>
      <c r="I48" s="12">
        <v>1</v>
      </c>
      <c r="J48" s="12">
        <v>1</v>
      </c>
      <c r="K48" t="s">
        <v>47</v>
      </c>
    </row>
    <row r="49" spans="1:11" ht="30" x14ac:dyDescent="0.25">
      <c r="A49" s="1" t="s">
        <v>430</v>
      </c>
      <c r="B49" s="10">
        <v>350000</v>
      </c>
      <c r="C49" s="10">
        <v>350000</v>
      </c>
      <c r="D49" s="10">
        <v>0</v>
      </c>
      <c r="E49" s="10">
        <v>350000</v>
      </c>
      <c r="F49" s="10">
        <v>350000</v>
      </c>
      <c r="G49" s="11">
        <v>1</v>
      </c>
      <c r="H49" s="12">
        <v>1</v>
      </c>
      <c r="I49" s="12">
        <v>1</v>
      </c>
      <c r="J49" s="12">
        <v>1</v>
      </c>
      <c r="K49" t="s">
        <v>47</v>
      </c>
    </row>
    <row r="50" spans="1:11" ht="30" x14ac:dyDescent="0.25">
      <c r="A50" s="1" t="s">
        <v>431</v>
      </c>
      <c r="B50" s="10">
        <v>550000</v>
      </c>
      <c r="C50" s="10">
        <v>550000</v>
      </c>
      <c r="D50" s="10">
        <v>0</v>
      </c>
      <c r="E50" s="10">
        <v>550000</v>
      </c>
      <c r="F50" s="10">
        <v>550000</v>
      </c>
      <c r="G50" s="11">
        <v>1</v>
      </c>
      <c r="H50" s="12">
        <v>0</v>
      </c>
      <c r="I50" s="12">
        <v>1</v>
      </c>
      <c r="J50" s="12">
        <v>1</v>
      </c>
      <c r="K50" t="s">
        <v>48</v>
      </c>
    </row>
    <row r="51" spans="1:11" ht="30" x14ac:dyDescent="0.25">
      <c r="A51" s="1" t="s">
        <v>431</v>
      </c>
      <c r="B51" s="10">
        <v>370000</v>
      </c>
      <c r="C51" s="10">
        <v>370000</v>
      </c>
      <c r="D51" s="10">
        <v>0</v>
      </c>
      <c r="E51" s="10">
        <v>370000</v>
      </c>
      <c r="F51" s="10">
        <v>370000</v>
      </c>
      <c r="G51" s="11">
        <v>1</v>
      </c>
      <c r="H51" s="12">
        <v>1</v>
      </c>
      <c r="I51" s="12">
        <v>1</v>
      </c>
      <c r="J51" s="12">
        <v>1</v>
      </c>
      <c r="K51" t="s">
        <v>48</v>
      </c>
    </row>
    <row r="52" spans="1:11" ht="21.75" customHeight="1" x14ac:dyDescent="0.25">
      <c r="A52" s="1" t="s">
        <v>432</v>
      </c>
      <c r="B52" s="10">
        <v>84360</v>
      </c>
      <c r="C52" s="10">
        <v>84360</v>
      </c>
      <c r="D52" s="10">
        <v>0</v>
      </c>
      <c r="E52" s="10">
        <v>84360</v>
      </c>
      <c r="F52" s="10">
        <v>84360</v>
      </c>
      <c r="G52" s="11">
        <v>1</v>
      </c>
      <c r="H52" s="12">
        <v>1</v>
      </c>
      <c r="I52" s="12">
        <v>1</v>
      </c>
      <c r="J52" s="12">
        <v>1</v>
      </c>
      <c r="K52" t="s">
        <v>42</v>
      </c>
    </row>
    <row r="53" spans="1:11" ht="21.75" customHeight="1" x14ac:dyDescent="0.25">
      <c r="A53" s="1" t="s">
        <v>433</v>
      </c>
      <c r="B53" s="10">
        <v>244736.4</v>
      </c>
      <c r="C53" s="10">
        <v>244736.4</v>
      </c>
      <c r="D53" s="10">
        <v>0</v>
      </c>
      <c r="E53" s="10">
        <v>244736.4</v>
      </c>
      <c r="F53" s="10">
        <v>244736.4</v>
      </c>
      <c r="G53" s="11">
        <v>1</v>
      </c>
      <c r="H53" s="12">
        <v>0</v>
      </c>
      <c r="I53" s="12">
        <v>1</v>
      </c>
      <c r="J53" s="12">
        <v>1</v>
      </c>
      <c r="K53" t="s">
        <v>42</v>
      </c>
    </row>
    <row r="54" spans="1:11" ht="30" x14ac:dyDescent="0.25">
      <c r="A54" s="1" t="s">
        <v>434</v>
      </c>
      <c r="B54" s="10">
        <v>248400</v>
      </c>
      <c r="C54" s="10">
        <v>248400</v>
      </c>
      <c r="D54" s="10">
        <v>0</v>
      </c>
      <c r="E54" s="10">
        <v>248400</v>
      </c>
      <c r="F54" s="10">
        <v>248400</v>
      </c>
      <c r="G54" s="11">
        <v>1</v>
      </c>
      <c r="H54" s="12">
        <v>1</v>
      </c>
      <c r="I54" s="12">
        <v>1</v>
      </c>
      <c r="J54" s="12">
        <v>1</v>
      </c>
      <c r="K54" t="s">
        <v>42</v>
      </c>
    </row>
    <row r="55" spans="1:11" ht="30" x14ac:dyDescent="0.25">
      <c r="A55" s="1" t="s">
        <v>435</v>
      </c>
      <c r="B55" s="10">
        <v>306216.31</v>
      </c>
      <c r="C55" s="10">
        <v>306216.31</v>
      </c>
      <c r="D55" s="10">
        <v>0</v>
      </c>
      <c r="E55" s="10">
        <v>306216.31</v>
      </c>
      <c r="F55" s="10">
        <v>306216.31</v>
      </c>
      <c r="G55" s="11">
        <v>1</v>
      </c>
      <c r="H55" s="12">
        <v>0</v>
      </c>
      <c r="I55" s="12">
        <v>1</v>
      </c>
      <c r="J55" s="12">
        <v>1</v>
      </c>
      <c r="K55" t="s">
        <v>44</v>
      </c>
    </row>
    <row r="56" spans="1:11" ht="30" x14ac:dyDescent="0.25">
      <c r="A56" s="1" t="s">
        <v>436</v>
      </c>
      <c r="B56" s="10">
        <v>238939.2</v>
      </c>
      <c r="C56" s="10">
        <v>238939.2</v>
      </c>
      <c r="D56" s="10">
        <v>0</v>
      </c>
      <c r="E56" s="10">
        <v>238939.2</v>
      </c>
      <c r="F56" s="10">
        <v>238939.2</v>
      </c>
      <c r="G56" s="11">
        <v>1</v>
      </c>
      <c r="H56" s="12">
        <v>1</v>
      </c>
      <c r="I56" s="12">
        <v>1</v>
      </c>
      <c r="J56" s="12">
        <v>1</v>
      </c>
      <c r="K56" t="s">
        <v>46</v>
      </c>
    </row>
    <row r="57" spans="1:11" ht="30" x14ac:dyDescent="0.25">
      <c r="A57" s="1" t="s">
        <v>437</v>
      </c>
      <c r="B57" s="10">
        <v>206988</v>
      </c>
      <c r="C57" s="10">
        <v>206988</v>
      </c>
      <c r="D57" s="10">
        <v>0</v>
      </c>
      <c r="E57" s="10">
        <v>206988</v>
      </c>
      <c r="F57" s="10">
        <v>206988</v>
      </c>
      <c r="G57" s="11">
        <v>1</v>
      </c>
      <c r="H57" s="12">
        <v>1</v>
      </c>
      <c r="I57" s="12">
        <v>1</v>
      </c>
      <c r="J57" s="12">
        <v>1</v>
      </c>
      <c r="K57" t="s">
        <v>42</v>
      </c>
    </row>
    <row r="58" spans="1:11" ht="30" x14ac:dyDescent="0.25">
      <c r="A58" s="1" t="s">
        <v>438</v>
      </c>
      <c r="B58" s="10">
        <v>42000</v>
      </c>
      <c r="C58" s="10">
        <v>42000</v>
      </c>
      <c r="D58" s="10">
        <v>0</v>
      </c>
      <c r="E58" s="10">
        <v>42000</v>
      </c>
      <c r="F58" s="10">
        <v>42000</v>
      </c>
      <c r="G58" s="11">
        <v>1</v>
      </c>
      <c r="H58" s="12">
        <v>1</v>
      </c>
      <c r="I58" s="12">
        <v>1</v>
      </c>
      <c r="J58" s="12">
        <v>1</v>
      </c>
      <c r="K58" t="s">
        <v>42</v>
      </c>
    </row>
    <row r="59" spans="1:11" ht="30" x14ac:dyDescent="0.25">
      <c r="A59" s="1" t="s">
        <v>439</v>
      </c>
      <c r="B59" s="10">
        <v>3297344.4</v>
      </c>
      <c r="C59" s="10">
        <v>3297344.4</v>
      </c>
      <c r="D59" s="10">
        <v>0</v>
      </c>
      <c r="E59" s="10">
        <v>3297344.4</v>
      </c>
      <c r="F59" s="10">
        <v>3297344.4</v>
      </c>
      <c r="G59" s="11">
        <v>1</v>
      </c>
      <c r="H59" s="12">
        <v>0.51906545764524903</v>
      </c>
      <c r="I59" s="12">
        <v>1</v>
      </c>
      <c r="J59" s="12">
        <v>1</v>
      </c>
      <c r="K59" t="s">
        <v>42</v>
      </c>
    </row>
    <row r="60" spans="1:11" ht="30" x14ac:dyDescent="0.25">
      <c r="A60" s="1" t="s">
        <v>440</v>
      </c>
      <c r="B60" s="10">
        <v>5504006</v>
      </c>
      <c r="C60" s="10">
        <v>5504006</v>
      </c>
      <c r="D60" s="10">
        <v>0</v>
      </c>
      <c r="E60" s="10">
        <v>5504006</v>
      </c>
      <c r="F60" s="10">
        <v>5504006</v>
      </c>
      <c r="G60" s="11">
        <v>1</v>
      </c>
      <c r="H60" s="12">
        <v>1</v>
      </c>
      <c r="I60" s="12">
        <v>1</v>
      </c>
      <c r="J60" s="12">
        <v>1</v>
      </c>
      <c r="K60" t="s">
        <v>47</v>
      </c>
    </row>
    <row r="61" spans="1:11" ht="24" customHeight="1" x14ac:dyDescent="0.25">
      <c r="A61" s="1" t="s">
        <v>441</v>
      </c>
      <c r="B61" s="10">
        <v>1308000</v>
      </c>
      <c r="C61" s="10">
        <v>1308000</v>
      </c>
      <c r="D61" s="10">
        <v>0</v>
      </c>
      <c r="E61" s="10">
        <v>1308000</v>
      </c>
      <c r="F61" s="10">
        <v>1308000</v>
      </c>
      <c r="G61" s="11">
        <v>1</v>
      </c>
      <c r="H61" s="12">
        <v>1</v>
      </c>
      <c r="I61" s="12">
        <v>1</v>
      </c>
      <c r="J61" s="12">
        <v>1</v>
      </c>
      <c r="K61" t="s">
        <v>47</v>
      </c>
    </row>
    <row r="62" spans="1:11" ht="30" x14ac:dyDescent="0.25">
      <c r="A62" s="1" t="s">
        <v>442</v>
      </c>
      <c r="B62" s="10">
        <v>536047</v>
      </c>
      <c r="C62" s="10">
        <v>536047</v>
      </c>
      <c r="D62" s="10">
        <v>0</v>
      </c>
      <c r="E62" s="10">
        <v>536047</v>
      </c>
      <c r="F62" s="10">
        <v>536047</v>
      </c>
      <c r="G62" s="11">
        <v>1</v>
      </c>
      <c r="H62" s="12">
        <v>1</v>
      </c>
      <c r="I62" s="12">
        <v>1</v>
      </c>
      <c r="J62" s="12">
        <v>1</v>
      </c>
      <c r="K62" t="s">
        <v>47</v>
      </c>
    </row>
    <row r="63" spans="1:11" ht="30" x14ac:dyDescent="0.25">
      <c r="A63" s="1" t="s">
        <v>443</v>
      </c>
      <c r="B63" s="10">
        <v>136392</v>
      </c>
      <c r="C63" s="10">
        <v>136392</v>
      </c>
      <c r="D63" s="10">
        <v>0</v>
      </c>
      <c r="E63" s="10">
        <v>136392</v>
      </c>
      <c r="F63" s="10">
        <v>136392</v>
      </c>
      <c r="G63" s="11">
        <v>1</v>
      </c>
      <c r="H63" s="12">
        <v>0</v>
      </c>
      <c r="I63" s="12">
        <v>1</v>
      </c>
      <c r="J63" s="12">
        <v>1</v>
      </c>
      <c r="K63" t="s">
        <v>48</v>
      </c>
    </row>
    <row r="64" spans="1:11" x14ac:dyDescent="0.25">
      <c r="B64" s="10">
        <f t="shared" ref="B64:F64" si="0">SUBTOTAL(109,B4:B63)</f>
        <v>159084763.16</v>
      </c>
      <c r="C64" s="10">
        <f t="shared" si="0"/>
        <v>360739178.48999995</v>
      </c>
      <c r="D64" s="10">
        <f t="shared" si="0"/>
        <v>103129212</v>
      </c>
      <c r="E64" s="10">
        <f t="shared" si="0"/>
        <v>159084763.16</v>
      </c>
      <c r="F64" s="10">
        <f t="shared" si="0"/>
        <v>262213975.16</v>
      </c>
      <c r="G64" s="5" t="s">
        <v>289</v>
      </c>
      <c r="H64" s="5" t="s">
        <v>36</v>
      </c>
      <c r="I64" s="5" t="s">
        <v>36</v>
      </c>
      <c r="J64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A131-3698-4932-A960-B589F68CA070}">
  <dimension ref="A1:J8"/>
  <sheetViews>
    <sheetView workbookViewId="0">
      <selection activeCell="G3" sqref="G3"/>
    </sheetView>
  </sheetViews>
  <sheetFormatPr defaultRowHeight="15" x14ac:dyDescent="0.25"/>
  <cols>
    <col min="1" max="1" width="36.28515625" customWidth="1"/>
    <col min="2" max="2" width="7.7109375" customWidth="1"/>
    <col min="3" max="4" width="11.140625" bestFit="1" customWidth="1"/>
    <col min="5" max="5" width="10.140625" bestFit="1" customWidth="1"/>
    <col min="6" max="7" width="11.140625" bestFit="1" customWidth="1"/>
  </cols>
  <sheetData>
    <row r="1" spans="1:10" x14ac:dyDescent="0.25">
      <c r="A1" s="24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5" x14ac:dyDescent="0.25">
      <c r="A2" s="8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ht="24" customHeight="1" x14ac:dyDescent="0.25">
      <c r="A3" t="s">
        <v>30</v>
      </c>
      <c r="B3" s="13">
        <v>3</v>
      </c>
      <c r="C3" s="13">
        <v>0</v>
      </c>
      <c r="D3" s="13">
        <v>3</v>
      </c>
      <c r="E3" s="13">
        <v>0</v>
      </c>
      <c r="F3" s="13">
        <v>0</v>
      </c>
      <c r="G3" s="13">
        <v>0</v>
      </c>
      <c r="H3" s="13" t="s">
        <v>31</v>
      </c>
      <c r="I3" s="13" t="s">
        <v>31</v>
      </c>
      <c r="J3" s="13" t="s">
        <v>31</v>
      </c>
    </row>
    <row r="4" spans="1:10" ht="24" customHeight="1" x14ac:dyDescent="0.25">
      <c r="A4" t="s">
        <v>32</v>
      </c>
      <c r="B4" s="13">
        <v>145</v>
      </c>
      <c r="C4" s="10">
        <v>874412308.38999999</v>
      </c>
      <c r="D4" s="10">
        <v>940078171.15999997</v>
      </c>
      <c r="E4" s="10">
        <v>58627922.479999997</v>
      </c>
      <c r="F4" s="10">
        <v>857248826.38999999</v>
      </c>
      <c r="G4" s="10">
        <v>915876748.87</v>
      </c>
      <c r="H4" s="10" t="s">
        <v>33</v>
      </c>
      <c r="I4" s="10" t="s">
        <v>34</v>
      </c>
      <c r="J4" s="10" t="s">
        <v>34</v>
      </c>
    </row>
    <row r="5" spans="1:10" ht="22.5" customHeight="1" x14ac:dyDescent="0.25">
      <c r="A5" s="17" t="s">
        <v>35</v>
      </c>
      <c r="B5" s="14">
        <v>1</v>
      </c>
      <c r="C5" s="14">
        <v>2300000</v>
      </c>
      <c r="D5" s="14">
        <v>2300000</v>
      </c>
      <c r="E5" s="14">
        <v>0</v>
      </c>
      <c r="F5" s="14">
        <v>2300000</v>
      </c>
      <c r="G5" s="14">
        <v>2300000</v>
      </c>
      <c r="H5" s="15" t="s">
        <v>36</v>
      </c>
      <c r="I5" s="16" t="s">
        <v>36</v>
      </c>
      <c r="J5" s="16" t="s">
        <v>36</v>
      </c>
    </row>
    <row r="6" spans="1:10" ht="22.5" customHeight="1" x14ac:dyDescent="0.25">
      <c r="A6" s="18" t="s">
        <v>37</v>
      </c>
      <c r="B6" s="10">
        <v>3</v>
      </c>
      <c r="C6" s="10">
        <v>4564752</v>
      </c>
      <c r="D6" s="10">
        <v>4564752</v>
      </c>
      <c r="E6" s="10">
        <v>0</v>
      </c>
      <c r="F6" s="10">
        <v>4564752</v>
      </c>
      <c r="G6" s="10">
        <v>4564752</v>
      </c>
      <c r="H6" s="19" t="s">
        <v>36</v>
      </c>
      <c r="I6" s="19" t="s">
        <v>36</v>
      </c>
      <c r="J6" s="19" t="s">
        <v>36</v>
      </c>
    </row>
    <row r="7" spans="1:10" ht="21.75" customHeight="1" x14ac:dyDescent="0.25">
      <c r="A7" s="7"/>
      <c r="B7" s="20">
        <f t="shared" ref="B7:G7" si="0">SUM(B3:B6)</f>
        <v>152</v>
      </c>
      <c r="C7" s="20">
        <f t="shared" si="0"/>
        <v>881277060.38999999</v>
      </c>
      <c r="D7" s="20">
        <f t="shared" si="0"/>
        <v>946942926.15999997</v>
      </c>
      <c r="E7" s="20">
        <f t="shared" si="0"/>
        <v>58627922.479999997</v>
      </c>
      <c r="F7" s="20">
        <f t="shared" si="0"/>
        <v>864113578.38999999</v>
      </c>
      <c r="G7" s="20">
        <f t="shared" si="0"/>
        <v>922741500.87</v>
      </c>
      <c r="H7" s="5">
        <v>0.97</v>
      </c>
      <c r="I7" s="5">
        <v>0.98</v>
      </c>
      <c r="J7" s="5">
        <v>0.98</v>
      </c>
    </row>
    <row r="8" spans="1:10" x14ac:dyDescent="0.25">
      <c r="A8" s="7"/>
    </row>
  </sheetData>
  <mergeCells count="1">
    <mergeCell ref="A1:J1"/>
  </mergeCells>
  <pageMargins left="0.7" right="0.7" top="0.75" bottom="0.75" header="0.3" footer="0.3"/>
  <ignoredErrors>
    <ignoredError sqref="H3:H6 I3:I6 J3:J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E5AE-50FB-474B-AE3D-A524604C015C}">
  <dimension ref="A1:M15"/>
  <sheetViews>
    <sheetView workbookViewId="0">
      <selection activeCell="M5" sqref="M5"/>
    </sheetView>
  </sheetViews>
  <sheetFormatPr defaultRowHeight="15" x14ac:dyDescent="0.25"/>
  <cols>
    <col min="1" max="1" width="22.7109375" customWidth="1"/>
    <col min="3" max="3" width="12.7109375" bestFit="1" customWidth="1"/>
    <col min="4" max="5" width="13.85546875" bestFit="1" customWidth="1"/>
    <col min="6" max="6" width="12.7109375" bestFit="1" customWidth="1"/>
    <col min="7" max="7" width="13.85546875" bestFit="1" customWidth="1"/>
  </cols>
  <sheetData>
    <row r="1" spans="1:13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</row>
    <row r="3" spans="1:13" ht="60" x14ac:dyDescent="0.25">
      <c r="A3" s="1" t="s">
        <v>39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  <c r="J3" s="1" t="s">
        <v>11</v>
      </c>
      <c r="K3" s="1"/>
      <c r="L3" s="1"/>
      <c r="M3" s="1"/>
    </row>
    <row r="4" spans="1:13" ht="29.25" customHeight="1" x14ac:dyDescent="0.25">
      <c r="A4" t="s">
        <v>40</v>
      </c>
      <c r="B4" s="10">
        <v>38</v>
      </c>
      <c r="C4" s="10">
        <v>1051773959.91</v>
      </c>
      <c r="D4" s="10">
        <v>10943470578.629999</v>
      </c>
      <c r="E4" s="10">
        <v>6243139141.54</v>
      </c>
      <c r="F4" s="10">
        <v>1029838773.11</v>
      </c>
      <c r="G4" s="10">
        <v>7272977914.6499996</v>
      </c>
      <c r="H4" s="11">
        <v>0.66459519056526695</v>
      </c>
      <c r="I4" s="12">
        <v>0.97914458083571798</v>
      </c>
      <c r="J4" s="12">
        <v>0.76325925925925897</v>
      </c>
    </row>
    <row r="5" spans="1:13" ht="28.5" customHeight="1" x14ac:dyDescent="0.25">
      <c r="A5" t="s">
        <v>41</v>
      </c>
      <c r="B5" s="10">
        <v>19</v>
      </c>
      <c r="C5" s="10">
        <v>837493377.20000005</v>
      </c>
      <c r="D5" s="10">
        <v>9232342970.2000008</v>
      </c>
      <c r="E5" s="10">
        <v>1920688217</v>
      </c>
      <c r="F5" s="10">
        <v>630054825.20000005</v>
      </c>
      <c r="G5" s="10">
        <v>2550743042.1999998</v>
      </c>
      <c r="H5" s="11">
        <v>0.27628339311410399</v>
      </c>
      <c r="I5" s="12">
        <v>0.75231021802998399</v>
      </c>
      <c r="J5" s="12">
        <v>0.79647058823529404</v>
      </c>
    </row>
    <row r="6" spans="1:13" ht="30" customHeight="1" x14ac:dyDescent="0.25">
      <c r="A6" t="s">
        <v>42</v>
      </c>
      <c r="B6" s="10">
        <v>146</v>
      </c>
      <c r="C6" s="10">
        <v>2132933338.95</v>
      </c>
      <c r="D6" s="10">
        <v>7423306802.7200003</v>
      </c>
      <c r="E6" s="10">
        <v>2321954074.1100001</v>
      </c>
      <c r="F6" s="10">
        <v>1763953522.28</v>
      </c>
      <c r="G6" s="10">
        <v>4085907596.3899999</v>
      </c>
      <c r="H6" s="11">
        <v>0.55041610228111104</v>
      </c>
      <c r="I6" s="12">
        <v>0.82700827544303801</v>
      </c>
      <c r="J6" s="12">
        <v>0.74494305239179903</v>
      </c>
    </row>
    <row r="7" spans="1:13" ht="30" customHeight="1" x14ac:dyDescent="0.25">
      <c r="A7" t="s">
        <v>43</v>
      </c>
      <c r="B7" s="10">
        <v>19</v>
      </c>
      <c r="C7" s="10">
        <v>686830739.15999997</v>
      </c>
      <c r="D7" s="10">
        <v>4702347797.1599998</v>
      </c>
      <c r="E7" s="10">
        <v>3555182.85</v>
      </c>
      <c r="F7" s="10">
        <v>677680541.24000001</v>
      </c>
      <c r="G7" s="10">
        <v>681235724.09000003</v>
      </c>
      <c r="H7" s="11">
        <v>0.14487140328102399</v>
      </c>
      <c r="I7" s="12">
        <v>0.98667765229728799</v>
      </c>
      <c r="J7" s="12">
        <v>0.69894736842105298</v>
      </c>
    </row>
    <row r="8" spans="1:13" ht="30" customHeight="1" x14ac:dyDescent="0.25">
      <c r="A8" t="s">
        <v>44</v>
      </c>
      <c r="B8" s="10">
        <v>47</v>
      </c>
      <c r="C8" s="10">
        <v>105728249.31</v>
      </c>
      <c r="D8" s="10">
        <v>1281556729.3099999</v>
      </c>
      <c r="E8" s="10">
        <v>104609851.62</v>
      </c>
      <c r="F8" s="10">
        <v>43510881.310000002</v>
      </c>
      <c r="G8" s="10">
        <v>148120732.93000001</v>
      </c>
      <c r="H8" s="11">
        <v>0.11557875632220301</v>
      </c>
      <c r="I8" s="12">
        <v>0.41153505892662701</v>
      </c>
      <c r="J8" s="12">
        <v>0.58933333333333304</v>
      </c>
    </row>
    <row r="9" spans="1:13" ht="28.5" customHeight="1" x14ac:dyDescent="0.25">
      <c r="A9" t="s">
        <v>45</v>
      </c>
      <c r="B9" s="10">
        <v>27</v>
      </c>
      <c r="C9" s="10">
        <v>191548049</v>
      </c>
      <c r="D9" s="10">
        <v>1004078308.85</v>
      </c>
      <c r="E9" s="10">
        <v>202030233.53999999</v>
      </c>
      <c r="F9" s="10">
        <v>189422045.63999999</v>
      </c>
      <c r="G9" s="10">
        <v>391452279.18000001</v>
      </c>
      <c r="H9" s="11">
        <v>0.38986230031036301</v>
      </c>
      <c r="I9" s="12">
        <v>0.98890093962794701</v>
      </c>
      <c r="J9" s="12">
        <v>0.70961038961039002</v>
      </c>
    </row>
    <row r="10" spans="1:13" ht="30.75" customHeight="1" x14ac:dyDescent="0.25">
      <c r="A10" t="s">
        <v>46</v>
      </c>
      <c r="B10" s="10">
        <v>29</v>
      </c>
      <c r="C10" s="10">
        <v>652544492.42999995</v>
      </c>
      <c r="D10" s="10">
        <v>982509118.28999996</v>
      </c>
      <c r="E10" s="10">
        <v>76703843.799999997</v>
      </c>
      <c r="F10" s="10">
        <v>614978707.42999995</v>
      </c>
      <c r="G10" s="10">
        <v>691682551.23000002</v>
      </c>
      <c r="H10" s="11">
        <v>0.70399606309388096</v>
      </c>
      <c r="I10" s="12">
        <v>0.94243184114525402</v>
      </c>
      <c r="J10" s="12">
        <v>0.68553846153846199</v>
      </c>
    </row>
    <row r="11" spans="1:13" ht="29.25" customHeight="1" x14ac:dyDescent="0.25">
      <c r="A11" t="s">
        <v>47</v>
      </c>
      <c r="B11" s="10">
        <v>21</v>
      </c>
      <c r="C11" s="10">
        <v>61842094.549999997</v>
      </c>
      <c r="D11" s="10">
        <v>242275667.28</v>
      </c>
      <c r="E11" s="10">
        <v>18967008.050000001</v>
      </c>
      <c r="F11" s="10">
        <v>59130503.219999999</v>
      </c>
      <c r="G11" s="10">
        <v>78097511.269999996</v>
      </c>
      <c r="H11" s="11">
        <v>0.32234979330277502</v>
      </c>
      <c r="I11" s="12">
        <v>0.95615298366377799</v>
      </c>
      <c r="J11" s="12">
        <v>0.61787234042553196</v>
      </c>
    </row>
    <row r="12" spans="1:13" ht="27" customHeight="1" x14ac:dyDescent="0.25">
      <c r="A12" t="s">
        <v>48</v>
      </c>
      <c r="B12" s="10">
        <v>29</v>
      </c>
      <c r="C12" s="10">
        <v>108010209</v>
      </c>
      <c r="D12" s="10">
        <v>125821238</v>
      </c>
      <c r="E12" s="10">
        <v>0</v>
      </c>
      <c r="F12" s="10">
        <v>104426181.12</v>
      </c>
      <c r="G12" s="10">
        <v>104426181.12</v>
      </c>
      <c r="H12" s="11">
        <v>0.82995671303122898</v>
      </c>
      <c r="I12" s="12">
        <v>0.96681769331637901</v>
      </c>
      <c r="J12" s="12">
        <v>0.86877192982456097</v>
      </c>
    </row>
    <row r="13" spans="1:13" ht="28.5" customHeight="1" x14ac:dyDescent="0.25">
      <c r="A13" t="s">
        <v>49</v>
      </c>
      <c r="B13" s="10">
        <v>8</v>
      </c>
      <c r="C13" s="10">
        <v>4072035.76</v>
      </c>
      <c r="D13" s="10">
        <v>42270034.759999998</v>
      </c>
      <c r="E13" s="10">
        <v>0</v>
      </c>
      <c r="F13" s="10">
        <v>3554425.76</v>
      </c>
      <c r="G13" s="10">
        <v>3554425.76</v>
      </c>
      <c r="H13" s="11">
        <v>8.4088545944692297E-2</v>
      </c>
      <c r="I13" s="12">
        <v>0.87288667622113403</v>
      </c>
      <c r="J13" s="12">
        <v>0.63636363636363602</v>
      </c>
    </row>
    <row r="14" spans="1:13" ht="28.5" customHeight="1" x14ac:dyDescent="0.25">
      <c r="B14" s="10">
        <f t="shared" ref="B14:G14" si="0">SUBTOTAL(109,B4:B13)</f>
        <v>383</v>
      </c>
      <c r="C14" s="10">
        <f t="shared" si="0"/>
        <v>5832776545.2700014</v>
      </c>
      <c r="D14" s="10">
        <f t="shared" si="0"/>
        <v>35979979245.200005</v>
      </c>
      <c r="E14" s="10">
        <f t="shared" si="0"/>
        <v>10891647552.51</v>
      </c>
      <c r="F14" s="10">
        <f t="shared" si="0"/>
        <v>5116550406.3100004</v>
      </c>
      <c r="G14" s="10">
        <f t="shared" si="0"/>
        <v>16008197958.82</v>
      </c>
      <c r="H14" s="5" t="s">
        <v>50</v>
      </c>
      <c r="I14" s="5" t="s">
        <v>51</v>
      </c>
      <c r="J14" s="13"/>
    </row>
    <row r="15" spans="1:13" x14ac:dyDescent="0.25">
      <c r="B15" s="13"/>
      <c r="C15" s="13"/>
      <c r="D15" s="13"/>
      <c r="E15" s="13"/>
      <c r="F15" s="13"/>
      <c r="G15" s="13"/>
      <c r="H15" s="13"/>
      <c r="I15" s="13"/>
      <c r="J15" s="13"/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33A7-BBCE-4F97-8F82-8D4ABB50CA54}">
  <dimension ref="A1:L13"/>
  <sheetViews>
    <sheetView workbookViewId="0">
      <selection activeCell="J21" sqref="J21"/>
    </sheetView>
  </sheetViews>
  <sheetFormatPr defaultRowHeight="15" x14ac:dyDescent="0.25"/>
  <cols>
    <col min="1" max="1" width="28.140625" customWidth="1"/>
    <col min="3" max="3" width="12.7109375" bestFit="1" customWidth="1"/>
    <col min="4" max="5" width="13.85546875" bestFit="1" customWidth="1"/>
    <col min="6" max="6" width="12.7109375" bestFit="1" customWidth="1"/>
    <col min="7" max="7" width="13.85546875" bestFit="1" customWidth="1"/>
  </cols>
  <sheetData>
    <row r="1" spans="1:12" x14ac:dyDescent="0.25">
      <c r="A1" s="23" t="s">
        <v>52</v>
      </c>
      <c r="B1" s="23"/>
      <c r="C1" s="23"/>
      <c r="D1" s="23"/>
      <c r="E1" s="23"/>
      <c r="F1" s="23"/>
      <c r="G1" s="23"/>
      <c r="H1" s="23"/>
      <c r="I1" s="23"/>
      <c r="J1" s="23"/>
    </row>
    <row r="3" spans="1:12" ht="60" x14ac:dyDescent="0.25">
      <c r="A3" s="1" t="s">
        <v>53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  <c r="J3" s="1" t="s">
        <v>11</v>
      </c>
      <c r="K3" s="1"/>
      <c r="L3" s="1"/>
    </row>
    <row r="4" spans="1:12" ht="28.5" customHeight="1" x14ac:dyDescent="0.25">
      <c r="A4" t="s">
        <v>54</v>
      </c>
      <c r="B4" s="10">
        <v>86</v>
      </c>
      <c r="C4" s="10">
        <v>3337798466.0900002</v>
      </c>
      <c r="D4" s="10">
        <v>21849889479.790001</v>
      </c>
      <c r="E4" s="10">
        <v>8142370395.8500004</v>
      </c>
      <c r="F4" s="10">
        <v>2841826906.0900002</v>
      </c>
      <c r="G4" s="10">
        <v>10984197301.940001</v>
      </c>
      <c r="H4" s="11">
        <v>0.50271180145326599</v>
      </c>
      <c r="I4" s="12">
        <v>0.85140757746797202</v>
      </c>
      <c r="J4" s="12">
        <v>0.66059925093632998</v>
      </c>
    </row>
    <row r="5" spans="1:12" ht="30.75" customHeight="1" x14ac:dyDescent="0.25">
      <c r="A5" t="s">
        <v>55</v>
      </c>
      <c r="B5" s="10">
        <v>87</v>
      </c>
      <c r="C5" s="10">
        <v>1344140068.3</v>
      </c>
      <c r="D5" s="10">
        <v>9615865892.0599995</v>
      </c>
      <c r="E5" s="10">
        <v>1081990175</v>
      </c>
      <c r="F5" s="10">
        <v>1327401226.9400001</v>
      </c>
      <c r="G5" s="10">
        <v>2409391401.9400001</v>
      </c>
      <c r="H5" s="11">
        <v>0.25056416437020801</v>
      </c>
      <c r="I5" s="12">
        <v>0.98754680278137197</v>
      </c>
      <c r="J5" s="12">
        <v>0.60742671009771998</v>
      </c>
    </row>
    <row r="6" spans="1:12" ht="29.25" customHeight="1" x14ac:dyDescent="0.25">
      <c r="A6" t="s">
        <v>56</v>
      </c>
      <c r="B6" s="10">
        <v>12</v>
      </c>
      <c r="C6" s="10">
        <v>39210322.189999998</v>
      </c>
      <c r="D6" s="10">
        <v>1595906501.1700001</v>
      </c>
      <c r="E6" s="10">
        <v>1316817720.6099999</v>
      </c>
      <c r="F6" s="10">
        <v>21458252.91</v>
      </c>
      <c r="G6" s="10">
        <v>1338275973.52</v>
      </c>
      <c r="H6" s="11">
        <v>0.838567906414866</v>
      </c>
      <c r="I6" s="12">
        <v>0.54726030574348605</v>
      </c>
      <c r="J6" s="12">
        <v>0.28604651162790701</v>
      </c>
    </row>
    <row r="7" spans="1:12" ht="30" customHeight="1" x14ac:dyDescent="0.25">
      <c r="A7" t="s">
        <v>57</v>
      </c>
      <c r="B7" s="10">
        <v>8</v>
      </c>
      <c r="C7" s="10">
        <v>303280435.44999999</v>
      </c>
      <c r="D7" s="10">
        <v>1090637786</v>
      </c>
      <c r="E7" s="10">
        <v>95978083.269999996</v>
      </c>
      <c r="F7" s="10">
        <v>298419025.74000001</v>
      </c>
      <c r="G7" s="10">
        <v>394397109.00999999</v>
      </c>
      <c r="H7" s="11">
        <v>0.361620616920382</v>
      </c>
      <c r="I7" s="12">
        <v>0.98397057923374898</v>
      </c>
      <c r="J7" s="12">
        <v>0.83333333333333304</v>
      </c>
    </row>
    <row r="8" spans="1:12" ht="29.25" customHeight="1" x14ac:dyDescent="0.25">
      <c r="A8" t="s">
        <v>58</v>
      </c>
      <c r="B8" s="10">
        <v>72</v>
      </c>
      <c r="C8" s="10">
        <v>484904346.11000001</v>
      </c>
      <c r="D8" s="10">
        <v>1045311199.4400001</v>
      </c>
      <c r="E8" s="10">
        <v>183311440.31999999</v>
      </c>
      <c r="F8" s="10">
        <v>342494185.49000001</v>
      </c>
      <c r="G8" s="10">
        <v>525805625.81</v>
      </c>
      <c r="H8" s="11">
        <v>0.50301348162316395</v>
      </c>
      <c r="I8" s="12">
        <v>0.70631288054552799</v>
      </c>
      <c r="J8" s="12">
        <v>0.91630057803468201</v>
      </c>
    </row>
    <row r="9" spans="1:12" ht="29.25" customHeight="1" x14ac:dyDescent="0.25">
      <c r="A9" t="s">
        <v>59</v>
      </c>
      <c r="B9" s="10">
        <v>4</v>
      </c>
      <c r="C9" s="10">
        <v>47916405.039999999</v>
      </c>
      <c r="D9" s="10">
        <v>349000000</v>
      </c>
      <c r="E9" s="10">
        <v>67906161.459999993</v>
      </c>
      <c r="F9" s="10">
        <v>47167405.039999999</v>
      </c>
      <c r="G9" s="10">
        <v>115073566.5</v>
      </c>
      <c r="H9" s="11">
        <v>0.32972368624641801</v>
      </c>
      <c r="I9" s="12">
        <v>0.98436861030424205</v>
      </c>
      <c r="J9" s="12">
        <v>0.63749999999999996</v>
      </c>
    </row>
    <row r="10" spans="1:12" ht="29.25" customHeight="1" x14ac:dyDescent="0.25">
      <c r="A10" t="s">
        <v>60</v>
      </c>
      <c r="B10" s="10">
        <v>2</v>
      </c>
      <c r="C10" s="10">
        <v>24002000</v>
      </c>
      <c r="D10" s="10">
        <v>167100000</v>
      </c>
      <c r="E10" s="10">
        <v>27000</v>
      </c>
      <c r="F10" s="10">
        <v>0</v>
      </c>
      <c r="G10" s="10">
        <v>27000</v>
      </c>
      <c r="H10" s="11">
        <v>1.6157989228007201E-4</v>
      </c>
      <c r="I10" s="12">
        <v>0</v>
      </c>
      <c r="J10" s="12">
        <v>0</v>
      </c>
    </row>
    <row r="11" spans="1:12" ht="30" customHeight="1" x14ac:dyDescent="0.25">
      <c r="A11" t="s">
        <v>61</v>
      </c>
      <c r="B11" s="10">
        <v>80</v>
      </c>
      <c r="C11" s="10">
        <v>143326908.05000001</v>
      </c>
      <c r="D11" s="10">
        <v>150988497.69999999</v>
      </c>
      <c r="E11" s="10">
        <v>0</v>
      </c>
      <c r="F11" s="10">
        <v>134973703.06</v>
      </c>
      <c r="G11" s="10">
        <v>134973703.06</v>
      </c>
      <c r="H11" s="11">
        <v>0.89393367783670596</v>
      </c>
      <c r="I11" s="12">
        <v>0.94171921306579798</v>
      </c>
      <c r="J11" s="12">
        <v>0.88402877697841697</v>
      </c>
    </row>
    <row r="12" spans="1:12" ht="29.25" customHeight="1" x14ac:dyDescent="0.25">
      <c r="A12" t="s">
        <v>62</v>
      </c>
      <c r="B12" s="10">
        <v>32</v>
      </c>
      <c r="C12" s="10">
        <v>108197594.04000001</v>
      </c>
      <c r="D12" s="10">
        <v>115279889.04000001</v>
      </c>
      <c r="E12" s="10">
        <v>3246576</v>
      </c>
      <c r="F12" s="10">
        <v>102809701.04000001</v>
      </c>
      <c r="G12" s="10">
        <v>106056277.04000001</v>
      </c>
      <c r="H12" s="11">
        <v>0.91998940945545504</v>
      </c>
      <c r="I12" s="12">
        <v>0.95020320878846798</v>
      </c>
      <c r="J12" s="12">
        <v>0.98608108108108095</v>
      </c>
    </row>
    <row r="13" spans="1:12" ht="27.75" customHeight="1" x14ac:dyDescent="0.25">
      <c r="B13" s="10">
        <f t="shared" ref="B13:G13" si="0">SUBTOTAL(109,B4:B12)</f>
        <v>383</v>
      </c>
      <c r="C13" s="10">
        <f t="shared" si="0"/>
        <v>5832776545.2699995</v>
      </c>
      <c r="D13" s="10">
        <f t="shared" si="0"/>
        <v>35979979245.199997</v>
      </c>
      <c r="E13" s="10">
        <f t="shared" si="0"/>
        <v>10891647552.51</v>
      </c>
      <c r="F13" s="10">
        <f t="shared" si="0"/>
        <v>5116550406.3100004</v>
      </c>
      <c r="G13" s="10">
        <f t="shared" si="0"/>
        <v>16008197958.820002</v>
      </c>
      <c r="H13" s="5" t="s">
        <v>50</v>
      </c>
      <c r="I13" s="5" t="s">
        <v>63</v>
      </c>
      <c r="J13" s="13"/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F7-0B10-4E72-A09F-2004202371FF}">
  <dimension ref="A1:K11"/>
  <sheetViews>
    <sheetView workbookViewId="0">
      <selection activeCell="G17" sqref="G17"/>
    </sheetView>
  </sheetViews>
  <sheetFormatPr defaultRowHeight="15" x14ac:dyDescent="0.25"/>
  <cols>
    <col min="1" max="1" width="40.42578125" style="1" customWidth="1"/>
    <col min="2" max="3" width="11.140625" bestFit="1" customWidth="1"/>
    <col min="4" max="6" width="10.85546875" bestFit="1" customWidth="1"/>
  </cols>
  <sheetData>
    <row r="1" spans="1:11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</row>
    <row r="4" spans="1:11" ht="39.75" customHeight="1" x14ac:dyDescent="0.25">
      <c r="A4" s="1" t="s">
        <v>66</v>
      </c>
      <c r="B4" s="10">
        <v>1600000</v>
      </c>
      <c r="C4" s="10">
        <v>1600000</v>
      </c>
      <c r="D4" s="10">
        <v>0</v>
      </c>
      <c r="E4" s="10">
        <v>1554000</v>
      </c>
      <c r="F4" s="10">
        <v>1554000</v>
      </c>
      <c r="G4" s="11">
        <v>0.97124999999999995</v>
      </c>
      <c r="H4" s="12">
        <v>0.97124999999999995</v>
      </c>
      <c r="I4" s="12">
        <v>0.97124999999999995</v>
      </c>
      <c r="J4" s="12">
        <v>1</v>
      </c>
      <c r="K4" s="13" t="s">
        <v>42</v>
      </c>
    </row>
    <row r="5" spans="1:11" ht="60" x14ac:dyDescent="0.25">
      <c r="A5" s="1" t="s">
        <v>67</v>
      </c>
      <c r="B5" s="10">
        <v>450000</v>
      </c>
      <c r="C5" s="10">
        <v>450000</v>
      </c>
      <c r="D5" s="10">
        <v>0</v>
      </c>
      <c r="E5" s="10">
        <v>388800</v>
      </c>
      <c r="F5" s="10">
        <v>388800</v>
      </c>
      <c r="G5" s="11">
        <v>0.86399999999999999</v>
      </c>
      <c r="H5" s="12">
        <v>0.86399999999999999</v>
      </c>
      <c r="I5" s="12">
        <v>0.86399999999999999</v>
      </c>
      <c r="J5" s="12">
        <v>1</v>
      </c>
      <c r="K5" s="13" t="s">
        <v>42</v>
      </c>
    </row>
    <row r="6" spans="1:11" ht="45" x14ac:dyDescent="0.25">
      <c r="A6" s="1" t="s">
        <v>68</v>
      </c>
      <c r="B6" s="10">
        <v>120314000</v>
      </c>
      <c r="C6" s="10">
        <v>254542930</v>
      </c>
      <c r="D6" s="10">
        <v>22349939.920000002</v>
      </c>
      <c r="E6" s="10">
        <v>567243</v>
      </c>
      <c r="F6" s="10">
        <v>22917182.920000002</v>
      </c>
      <c r="G6" s="11">
        <v>9.0032682974145101E-2</v>
      </c>
      <c r="H6" s="12">
        <v>4.7146882324583996E-3</v>
      </c>
      <c r="I6" s="12">
        <v>4.7146882324583996E-3</v>
      </c>
      <c r="J6" s="12">
        <v>0.28000000000000003</v>
      </c>
      <c r="K6" s="13" t="s">
        <v>42</v>
      </c>
    </row>
    <row r="7" spans="1:11" ht="39.75" customHeight="1" x14ac:dyDescent="0.25">
      <c r="A7" s="1" t="s">
        <v>69</v>
      </c>
      <c r="B7" s="10">
        <v>2000</v>
      </c>
      <c r="C7" s="10">
        <v>21240000</v>
      </c>
      <c r="D7" s="10">
        <v>0</v>
      </c>
      <c r="E7" s="10">
        <v>0</v>
      </c>
      <c r="F7" s="10">
        <v>0</v>
      </c>
      <c r="G7" s="11">
        <v>0</v>
      </c>
      <c r="H7" s="12">
        <v>0</v>
      </c>
      <c r="I7" s="12">
        <v>0</v>
      </c>
      <c r="J7" s="12">
        <v>0.63</v>
      </c>
      <c r="K7" s="13" t="s">
        <v>42</v>
      </c>
    </row>
    <row r="8" spans="1:11" ht="45" x14ac:dyDescent="0.25">
      <c r="A8" s="1" t="s">
        <v>70</v>
      </c>
      <c r="B8" s="10">
        <v>8755000</v>
      </c>
      <c r="C8" s="10">
        <v>41780965</v>
      </c>
      <c r="D8" s="10">
        <v>0</v>
      </c>
      <c r="E8" s="10">
        <v>8389415.7799999993</v>
      </c>
      <c r="F8" s="10">
        <v>8389415.7799999993</v>
      </c>
      <c r="G8" s="11">
        <v>0.200795165453933</v>
      </c>
      <c r="H8" s="12">
        <v>0.95824280753854896</v>
      </c>
      <c r="I8" s="12">
        <v>0.95824280753854896</v>
      </c>
      <c r="J8" s="12">
        <v>0.24</v>
      </c>
      <c r="K8" s="13" t="s">
        <v>42</v>
      </c>
    </row>
    <row r="9" spans="1:11" ht="35.25" customHeight="1" x14ac:dyDescent="0.25">
      <c r="A9" s="1" t="s">
        <v>71</v>
      </c>
      <c r="B9" s="10">
        <v>14135000</v>
      </c>
      <c r="C9" s="10">
        <v>14135000</v>
      </c>
      <c r="D9" s="10">
        <v>0</v>
      </c>
      <c r="E9" s="10">
        <v>12869783.25</v>
      </c>
      <c r="F9" s="10">
        <v>12869783.25</v>
      </c>
      <c r="G9" s="11">
        <v>0.91049050229925699</v>
      </c>
      <c r="H9" s="12">
        <v>0.35359872161301698</v>
      </c>
      <c r="I9" s="12">
        <v>0.91049050229925699</v>
      </c>
      <c r="J9" s="12">
        <v>1</v>
      </c>
      <c r="K9" s="13" t="s">
        <v>42</v>
      </c>
    </row>
    <row r="10" spans="1:11" ht="39.75" customHeight="1" x14ac:dyDescent="0.25">
      <c r="A10" s="1" t="s">
        <v>72</v>
      </c>
      <c r="B10" s="10">
        <v>1500000</v>
      </c>
      <c r="C10" s="10">
        <v>1500000</v>
      </c>
      <c r="D10" s="10">
        <v>0</v>
      </c>
      <c r="E10" s="10">
        <v>1499750</v>
      </c>
      <c r="F10" s="10">
        <v>1499750</v>
      </c>
      <c r="G10" s="11">
        <v>0.99983333333333302</v>
      </c>
      <c r="H10" s="12">
        <v>0.58383333333333298</v>
      </c>
      <c r="I10" s="12">
        <v>0.99983333333333302</v>
      </c>
      <c r="J10" s="12">
        <v>1</v>
      </c>
      <c r="K10" s="13" t="s">
        <v>42</v>
      </c>
    </row>
    <row r="11" spans="1:11" ht="30" customHeight="1" x14ac:dyDescent="0.25">
      <c r="B11" s="10">
        <f t="shared" ref="B11:F11" si="0">SUBTOTAL(109,B4:B10)</f>
        <v>146756000</v>
      </c>
      <c r="C11" s="10">
        <f t="shared" si="0"/>
        <v>335248895</v>
      </c>
      <c r="D11" s="10">
        <f t="shared" si="0"/>
        <v>22349939.920000002</v>
      </c>
      <c r="E11" s="10">
        <f t="shared" si="0"/>
        <v>25268992.030000001</v>
      </c>
      <c r="F11" s="10">
        <f t="shared" si="0"/>
        <v>47618931.950000003</v>
      </c>
      <c r="G11" s="5" t="s">
        <v>73</v>
      </c>
      <c r="H11" s="5" t="s">
        <v>74</v>
      </c>
      <c r="I11" s="5" t="s">
        <v>74</v>
      </c>
      <c r="J11" s="13"/>
      <c r="K11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9152-DEB3-486B-893C-3134D0A1EDF7}">
  <dimension ref="A1:M141"/>
  <sheetViews>
    <sheetView topLeftCell="A136" workbookViewId="0">
      <selection activeCell="F138" sqref="F138"/>
    </sheetView>
  </sheetViews>
  <sheetFormatPr defaultRowHeight="15" x14ac:dyDescent="0.25"/>
  <cols>
    <col min="1" max="1" width="44.5703125" style="1" customWidth="1"/>
    <col min="2" max="3" width="11.140625" bestFit="1" customWidth="1"/>
    <col min="4" max="4" width="10.85546875" bestFit="1" customWidth="1"/>
    <col min="5" max="6" width="11.140625" bestFit="1" customWidth="1"/>
  </cols>
  <sheetData>
    <row r="1" spans="1:13" x14ac:dyDescent="0.25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3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  <c r="M3" s="1"/>
    </row>
    <row r="4" spans="1:13" ht="30" x14ac:dyDescent="0.25">
      <c r="A4" s="1" t="s">
        <v>75</v>
      </c>
      <c r="B4" s="2">
        <v>4976000</v>
      </c>
      <c r="C4" s="2">
        <v>4976911</v>
      </c>
      <c r="D4" s="2">
        <v>0</v>
      </c>
      <c r="E4" s="2">
        <v>3500000</v>
      </c>
      <c r="F4" s="2">
        <v>3500000</v>
      </c>
      <c r="G4" s="3">
        <v>0.70324745610279105</v>
      </c>
      <c r="H4" s="4">
        <v>3.8183279742765301E-2</v>
      </c>
      <c r="I4" s="4">
        <v>0.70337620578778104</v>
      </c>
      <c r="J4" s="4">
        <v>1</v>
      </c>
      <c r="K4" t="s">
        <v>44</v>
      </c>
    </row>
    <row r="5" spans="1:13" ht="30" x14ac:dyDescent="0.25">
      <c r="A5" s="1" t="s">
        <v>76</v>
      </c>
      <c r="B5" s="2">
        <v>1830000</v>
      </c>
      <c r="C5" s="2">
        <v>2147658</v>
      </c>
      <c r="D5" s="2">
        <v>0</v>
      </c>
      <c r="E5" s="2">
        <v>1818315</v>
      </c>
      <c r="F5" s="2">
        <v>1818315</v>
      </c>
      <c r="G5" s="3">
        <v>0.84665016497040002</v>
      </c>
      <c r="H5" s="4">
        <v>0.99361475409836097</v>
      </c>
      <c r="I5" s="4">
        <v>0.99361475409836097</v>
      </c>
      <c r="J5" s="4">
        <v>1</v>
      </c>
      <c r="K5" t="s">
        <v>44</v>
      </c>
    </row>
    <row r="6" spans="1:13" ht="30" x14ac:dyDescent="0.25">
      <c r="A6" s="1" t="s">
        <v>77</v>
      </c>
      <c r="B6" s="2">
        <v>1933604</v>
      </c>
      <c r="C6" s="2">
        <v>1933604</v>
      </c>
      <c r="D6" s="2">
        <v>0</v>
      </c>
      <c r="E6" s="2">
        <v>1933604</v>
      </c>
      <c r="F6" s="2">
        <v>1933604</v>
      </c>
      <c r="G6" s="3">
        <v>1</v>
      </c>
      <c r="H6" s="4">
        <v>1</v>
      </c>
      <c r="I6" s="4">
        <v>1</v>
      </c>
      <c r="J6" s="4">
        <v>1</v>
      </c>
      <c r="K6" t="s">
        <v>44</v>
      </c>
    </row>
    <row r="7" spans="1:13" ht="30" x14ac:dyDescent="0.25">
      <c r="A7" s="1" t="s">
        <v>78</v>
      </c>
      <c r="B7" s="2">
        <v>4000000</v>
      </c>
      <c r="C7" s="2">
        <v>4000000</v>
      </c>
      <c r="D7" s="2">
        <v>0</v>
      </c>
      <c r="E7" s="2">
        <v>4000000</v>
      </c>
      <c r="F7" s="2">
        <v>4000000</v>
      </c>
      <c r="G7" s="3">
        <v>1</v>
      </c>
      <c r="H7" s="4">
        <v>1</v>
      </c>
      <c r="I7" s="4">
        <v>1</v>
      </c>
      <c r="J7" s="4">
        <v>1</v>
      </c>
      <c r="K7" t="s">
        <v>47</v>
      </c>
    </row>
    <row r="8" spans="1:13" ht="45" x14ac:dyDescent="0.25">
      <c r="A8" s="1" t="s">
        <v>79</v>
      </c>
      <c r="B8" s="2">
        <v>1300000</v>
      </c>
      <c r="C8" s="2">
        <v>1300000</v>
      </c>
      <c r="D8" s="2">
        <v>0</v>
      </c>
      <c r="E8" s="2">
        <v>1300000</v>
      </c>
      <c r="F8" s="2">
        <v>1300000</v>
      </c>
      <c r="G8" s="3">
        <v>1</v>
      </c>
      <c r="H8" s="4">
        <v>1</v>
      </c>
      <c r="I8" s="4">
        <v>1</v>
      </c>
      <c r="J8" s="4">
        <v>1</v>
      </c>
      <c r="K8" t="s">
        <v>48</v>
      </c>
    </row>
    <row r="9" spans="1:13" ht="45" x14ac:dyDescent="0.25">
      <c r="A9" s="1" t="s">
        <v>80</v>
      </c>
      <c r="B9" s="2">
        <v>641940</v>
      </c>
      <c r="C9" s="2">
        <v>641940</v>
      </c>
      <c r="D9" s="2">
        <v>0</v>
      </c>
      <c r="E9" s="2">
        <v>641940</v>
      </c>
      <c r="F9" s="2">
        <v>641940</v>
      </c>
      <c r="G9" s="3">
        <v>1</v>
      </c>
      <c r="H9" s="4">
        <v>0</v>
      </c>
      <c r="I9" s="4">
        <v>1</v>
      </c>
      <c r="J9" s="4">
        <v>1</v>
      </c>
      <c r="K9" t="s">
        <v>42</v>
      </c>
    </row>
    <row r="10" spans="1:13" x14ac:dyDescent="0.25">
      <c r="A10" s="1" t="s">
        <v>81</v>
      </c>
      <c r="B10" s="2">
        <v>50000</v>
      </c>
      <c r="C10" s="2">
        <v>50000</v>
      </c>
      <c r="D10" s="2">
        <v>0</v>
      </c>
      <c r="E10" s="2">
        <v>43200</v>
      </c>
      <c r="F10" s="2">
        <v>43200</v>
      </c>
      <c r="G10" s="3">
        <v>0.86399999999999999</v>
      </c>
      <c r="H10" s="4">
        <v>0</v>
      </c>
      <c r="I10" s="4">
        <v>0.86399999999999999</v>
      </c>
      <c r="J10" s="4">
        <v>1</v>
      </c>
      <c r="K10" t="s">
        <v>44</v>
      </c>
    </row>
    <row r="11" spans="1:13" ht="29.25" customHeight="1" x14ac:dyDescent="0.25">
      <c r="A11" s="1" t="s">
        <v>82</v>
      </c>
      <c r="B11" s="2">
        <v>100000</v>
      </c>
      <c r="C11" s="2">
        <v>100000</v>
      </c>
      <c r="D11" s="2">
        <v>0</v>
      </c>
      <c r="E11" s="2">
        <v>100000</v>
      </c>
      <c r="F11" s="2">
        <v>100000</v>
      </c>
      <c r="G11" s="3">
        <v>1</v>
      </c>
      <c r="H11" s="4">
        <v>1</v>
      </c>
      <c r="I11" s="4">
        <v>1</v>
      </c>
      <c r="J11" s="4">
        <v>1</v>
      </c>
      <c r="K11" t="s">
        <v>44</v>
      </c>
    </row>
    <row r="12" spans="1:13" ht="24.75" customHeight="1" x14ac:dyDescent="0.25">
      <c r="A12" s="1" t="s">
        <v>83</v>
      </c>
      <c r="B12" s="2">
        <v>250000</v>
      </c>
      <c r="C12" s="2">
        <v>250000</v>
      </c>
      <c r="D12" s="2">
        <v>0</v>
      </c>
      <c r="E12" s="2">
        <v>250000</v>
      </c>
      <c r="F12" s="2">
        <v>250000</v>
      </c>
      <c r="G12" s="3">
        <v>1</v>
      </c>
      <c r="H12" s="4">
        <v>1</v>
      </c>
      <c r="I12" s="4">
        <v>1</v>
      </c>
      <c r="J12" s="4">
        <v>1</v>
      </c>
      <c r="K12" t="s">
        <v>44</v>
      </c>
    </row>
    <row r="13" spans="1:13" ht="27" customHeight="1" x14ac:dyDescent="0.25">
      <c r="A13" s="1" t="s">
        <v>84</v>
      </c>
      <c r="B13" s="2">
        <v>120000</v>
      </c>
      <c r="C13" s="2">
        <v>120000</v>
      </c>
      <c r="D13" s="2">
        <v>0</v>
      </c>
      <c r="E13" s="2">
        <v>115000</v>
      </c>
      <c r="F13" s="2">
        <v>115000</v>
      </c>
      <c r="G13" s="3">
        <v>0.95833333333333304</v>
      </c>
      <c r="H13" s="4">
        <v>0</v>
      </c>
      <c r="I13" s="4">
        <v>0.95833333333333304</v>
      </c>
      <c r="J13" s="4">
        <v>1</v>
      </c>
      <c r="K13" t="s">
        <v>44</v>
      </c>
    </row>
    <row r="14" spans="1:13" ht="22.5" customHeight="1" x14ac:dyDescent="0.25">
      <c r="A14" s="1" t="s">
        <v>85</v>
      </c>
      <c r="B14" s="2">
        <v>518534000</v>
      </c>
      <c r="C14" s="2">
        <v>518534000</v>
      </c>
      <c r="D14" s="2">
        <v>0</v>
      </c>
      <c r="E14" s="2">
        <v>518534000</v>
      </c>
      <c r="F14" s="2">
        <v>518534000</v>
      </c>
      <c r="G14" s="3">
        <v>1</v>
      </c>
      <c r="H14" s="4">
        <v>1</v>
      </c>
      <c r="I14" s="4">
        <v>1</v>
      </c>
      <c r="J14" s="4">
        <v>1</v>
      </c>
      <c r="K14" t="s">
        <v>46</v>
      </c>
    </row>
    <row r="15" spans="1:13" ht="30" x14ac:dyDescent="0.25">
      <c r="A15" s="1" t="s">
        <v>86</v>
      </c>
      <c r="B15" s="2">
        <v>3240000</v>
      </c>
      <c r="C15" s="2">
        <v>3240000</v>
      </c>
      <c r="D15" s="2">
        <v>0</v>
      </c>
      <c r="E15" s="2">
        <v>2208805</v>
      </c>
      <c r="F15" s="2">
        <v>2208805</v>
      </c>
      <c r="G15" s="3">
        <v>0.681729938271605</v>
      </c>
      <c r="H15" s="4">
        <v>0.681729938271605</v>
      </c>
      <c r="I15" s="4">
        <v>0.681729938271605</v>
      </c>
      <c r="J15" s="4">
        <v>0.68</v>
      </c>
      <c r="K15" t="s">
        <v>46</v>
      </c>
    </row>
    <row r="16" spans="1:13" ht="30" x14ac:dyDescent="0.25">
      <c r="A16" s="1" t="s">
        <v>87</v>
      </c>
      <c r="B16" s="2">
        <v>87942</v>
      </c>
      <c r="C16" s="2">
        <v>87942</v>
      </c>
      <c r="D16" s="2">
        <v>0</v>
      </c>
      <c r="E16" s="2">
        <v>87942</v>
      </c>
      <c r="F16" s="2">
        <v>87942</v>
      </c>
      <c r="G16" s="3">
        <v>1</v>
      </c>
      <c r="H16" s="4">
        <v>1</v>
      </c>
      <c r="I16" s="4">
        <v>1</v>
      </c>
      <c r="J16" s="4">
        <v>1</v>
      </c>
      <c r="K16" t="s">
        <v>42</v>
      </c>
    </row>
    <row r="17" spans="1:11" ht="24.75" customHeight="1" x14ac:dyDescent="0.25">
      <c r="A17" s="1" t="s">
        <v>88</v>
      </c>
      <c r="B17" s="2">
        <v>442800</v>
      </c>
      <c r="C17" s="2">
        <v>442800</v>
      </c>
      <c r="D17" s="2">
        <v>0</v>
      </c>
      <c r="E17" s="2">
        <v>442800</v>
      </c>
      <c r="F17" s="2">
        <v>442800</v>
      </c>
      <c r="G17" s="3">
        <v>1</v>
      </c>
      <c r="H17" s="4">
        <v>0</v>
      </c>
      <c r="I17" s="4">
        <v>1</v>
      </c>
      <c r="J17" s="4">
        <v>1</v>
      </c>
      <c r="K17" t="s">
        <v>42</v>
      </c>
    </row>
    <row r="18" spans="1:11" ht="30" x14ac:dyDescent="0.25">
      <c r="A18" s="1" t="s">
        <v>89</v>
      </c>
      <c r="B18" s="2">
        <v>1597000</v>
      </c>
      <c r="C18" s="2">
        <v>1597000</v>
      </c>
      <c r="D18" s="2">
        <v>0</v>
      </c>
      <c r="E18" s="2">
        <v>1309000</v>
      </c>
      <c r="F18" s="2">
        <v>1309000</v>
      </c>
      <c r="G18" s="3">
        <v>0.81966186599874802</v>
      </c>
      <c r="H18" s="4">
        <v>0.81966186599874802</v>
      </c>
      <c r="I18" s="4">
        <v>0.81966186599874802</v>
      </c>
      <c r="J18" s="4">
        <v>0.68</v>
      </c>
      <c r="K18" t="s">
        <v>46</v>
      </c>
    </row>
    <row r="19" spans="1:11" ht="30" x14ac:dyDescent="0.25">
      <c r="A19" s="1" t="s">
        <v>90</v>
      </c>
      <c r="B19" s="2">
        <v>1290000</v>
      </c>
      <c r="C19" s="2">
        <v>1290000</v>
      </c>
      <c r="D19" s="2">
        <v>0</v>
      </c>
      <c r="E19" s="2">
        <v>600000</v>
      </c>
      <c r="F19" s="2">
        <v>600000</v>
      </c>
      <c r="G19" s="3">
        <v>0.46511627906976699</v>
      </c>
      <c r="H19" s="4">
        <v>0.46511627906976699</v>
      </c>
      <c r="I19" s="4">
        <v>0.46511627906976699</v>
      </c>
      <c r="J19" s="4">
        <v>0.46</v>
      </c>
      <c r="K19" t="s">
        <v>41</v>
      </c>
    </row>
    <row r="20" spans="1:11" ht="45" x14ac:dyDescent="0.25">
      <c r="A20" s="1" t="s">
        <v>91</v>
      </c>
      <c r="B20" s="2">
        <v>1740000</v>
      </c>
      <c r="C20" s="2">
        <v>1740000</v>
      </c>
      <c r="D20" s="2">
        <v>0</v>
      </c>
      <c r="E20" s="2">
        <v>1740000</v>
      </c>
      <c r="F20" s="2">
        <v>1740000</v>
      </c>
      <c r="G20" s="3">
        <v>1</v>
      </c>
      <c r="H20" s="4">
        <v>1</v>
      </c>
      <c r="I20" s="4">
        <v>1</v>
      </c>
      <c r="J20" s="4">
        <v>1</v>
      </c>
      <c r="K20" t="s">
        <v>46</v>
      </c>
    </row>
    <row r="21" spans="1:11" ht="30" x14ac:dyDescent="0.25">
      <c r="A21" s="1" t="s">
        <v>92</v>
      </c>
      <c r="B21" s="2">
        <v>500000</v>
      </c>
      <c r="C21" s="2">
        <v>500000</v>
      </c>
      <c r="D21" s="2">
        <v>0</v>
      </c>
      <c r="E21" s="2">
        <v>500000</v>
      </c>
      <c r="F21" s="2">
        <v>500000</v>
      </c>
      <c r="G21" s="3">
        <v>1</v>
      </c>
      <c r="H21" s="4">
        <v>1</v>
      </c>
      <c r="I21" s="4">
        <v>1</v>
      </c>
      <c r="J21" s="4">
        <v>1</v>
      </c>
      <c r="K21" t="s">
        <v>43</v>
      </c>
    </row>
    <row r="22" spans="1:11" ht="30" x14ac:dyDescent="0.25">
      <c r="A22" s="1" t="s">
        <v>93</v>
      </c>
      <c r="B22" s="2">
        <v>500000</v>
      </c>
      <c r="C22" s="2">
        <v>500000</v>
      </c>
      <c r="D22" s="2">
        <v>0</v>
      </c>
      <c r="E22" s="2">
        <v>500000</v>
      </c>
      <c r="F22" s="2">
        <v>500000</v>
      </c>
      <c r="G22" s="3">
        <v>1</v>
      </c>
      <c r="H22" s="4">
        <v>1</v>
      </c>
      <c r="I22" s="4">
        <v>1</v>
      </c>
      <c r="J22" s="4">
        <v>1</v>
      </c>
      <c r="K22" t="s">
        <v>43</v>
      </c>
    </row>
    <row r="23" spans="1:11" x14ac:dyDescent="0.25">
      <c r="A23" s="1" t="s">
        <v>94</v>
      </c>
      <c r="B23" s="2">
        <v>100044</v>
      </c>
      <c r="C23" s="2">
        <v>100044</v>
      </c>
      <c r="D23" s="2">
        <v>0</v>
      </c>
      <c r="E23" s="2">
        <v>100044</v>
      </c>
      <c r="F23" s="2">
        <v>100044</v>
      </c>
      <c r="G23" s="3">
        <v>1</v>
      </c>
      <c r="H23" s="4">
        <v>0</v>
      </c>
      <c r="I23" s="4">
        <v>1</v>
      </c>
      <c r="J23" s="4">
        <v>1</v>
      </c>
      <c r="K23" t="s">
        <v>44</v>
      </c>
    </row>
    <row r="24" spans="1:11" ht="30" x14ac:dyDescent="0.25">
      <c r="A24" s="1" t="s">
        <v>95</v>
      </c>
      <c r="B24" s="2">
        <v>1813650</v>
      </c>
      <c r="C24" s="2">
        <v>1813650</v>
      </c>
      <c r="D24" s="2">
        <v>0</v>
      </c>
      <c r="E24" s="2">
        <v>1813650</v>
      </c>
      <c r="F24" s="2">
        <v>1813650</v>
      </c>
      <c r="G24" s="3">
        <v>1</v>
      </c>
      <c r="H24" s="4">
        <v>1</v>
      </c>
      <c r="I24" s="4">
        <v>1</v>
      </c>
      <c r="J24" s="4">
        <v>1</v>
      </c>
      <c r="K24" t="s">
        <v>43</v>
      </c>
    </row>
    <row r="25" spans="1:11" ht="30" x14ac:dyDescent="0.25">
      <c r="A25" s="1" t="s">
        <v>96</v>
      </c>
      <c r="B25" s="2">
        <v>1813650</v>
      </c>
      <c r="C25" s="2">
        <v>1813650</v>
      </c>
      <c r="D25" s="2">
        <v>0</v>
      </c>
      <c r="E25" s="2">
        <v>1813650</v>
      </c>
      <c r="F25" s="2">
        <v>1813650</v>
      </c>
      <c r="G25" s="3">
        <v>1</v>
      </c>
      <c r="H25" s="4">
        <v>0</v>
      </c>
      <c r="I25" s="4">
        <v>1</v>
      </c>
      <c r="J25" s="4">
        <v>1</v>
      </c>
      <c r="K25" t="s">
        <v>43</v>
      </c>
    </row>
    <row r="26" spans="1:11" ht="45" x14ac:dyDescent="0.25">
      <c r="A26" s="1" t="s">
        <v>97</v>
      </c>
      <c r="B26" s="2">
        <v>10160000</v>
      </c>
      <c r="C26" s="2">
        <v>10160000</v>
      </c>
      <c r="D26" s="2">
        <v>0</v>
      </c>
      <c r="E26" s="2">
        <v>10160000</v>
      </c>
      <c r="F26" s="2">
        <v>10160000</v>
      </c>
      <c r="G26" s="3">
        <v>1</v>
      </c>
      <c r="H26" s="4">
        <v>1</v>
      </c>
      <c r="I26" s="4">
        <v>1</v>
      </c>
      <c r="J26" s="4">
        <v>1</v>
      </c>
      <c r="K26" t="s">
        <v>46</v>
      </c>
    </row>
    <row r="27" spans="1:11" ht="45" x14ac:dyDescent="0.25">
      <c r="A27" s="1" t="s">
        <v>98</v>
      </c>
      <c r="B27" s="2">
        <v>800000</v>
      </c>
      <c r="C27" s="2">
        <v>800000</v>
      </c>
      <c r="D27" s="2">
        <v>0</v>
      </c>
      <c r="E27" s="2">
        <v>800000</v>
      </c>
      <c r="F27" s="2">
        <v>800000</v>
      </c>
      <c r="G27" s="3">
        <v>1</v>
      </c>
      <c r="H27" s="4">
        <v>1</v>
      </c>
      <c r="I27" s="4">
        <v>1</v>
      </c>
      <c r="J27" s="4">
        <v>1</v>
      </c>
      <c r="K27" t="s">
        <v>43</v>
      </c>
    </row>
    <row r="28" spans="1:11" x14ac:dyDescent="0.25">
      <c r="A28" s="1" t="s">
        <v>99</v>
      </c>
      <c r="B28" s="2">
        <v>80000</v>
      </c>
      <c r="C28" s="2">
        <v>80000</v>
      </c>
      <c r="D28" s="2">
        <v>0</v>
      </c>
      <c r="E28" s="2">
        <v>80000</v>
      </c>
      <c r="F28" s="2">
        <v>80000</v>
      </c>
      <c r="G28" s="3">
        <v>1</v>
      </c>
      <c r="H28" s="4">
        <v>1</v>
      </c>
      <c r="I28" s="4">
        <v>1</v>
      </c>
      <c r="J28" s="4">
        <v>1</v>
      </c>
      <c r="K28" t="s">
        <v>44</v>
      </c>
    </row>
    <row r="29" spans="1:11" x14ac:dyDescent="0.25">
      <c r="A29" s="1" t="s">
        <v>100</v>
      </c>
      <c r="B29" s="2">
        <v>640000</v>
      </c>
      <c r="C29" s="2">
        <v>640000</v>
      </c>
      <c r="D29" s="2">
        <v>0</v>
      </c>
      <c r="E29" s="2">
        <v>640000</v>
      </c>
      <c r="F29" s="2">
        <v>640000</v>
      </c>
      <c r="G29" s="3">
        <v>1</v>
      </c>
      <c r="H29" s="4">
        <v>1</v>
      </c>
      <c r="I29" s="4">
        <v>1</v>
      </c>
      <c r="J29" s="4">
        <v>1</v>
      </c>
      <c r="K29" t="s">
        <v>42</v>
      </c>
    </row>
    <row r="30" spans="1:11" x14ac:dyDescent="0.25">
      <c r="A30" s="1" t="s">
        <v>101</v>
      </c>
      <c r="B30" s="2">
        <v>150000</v>
      </c>
      <c r="C30" s="2">
        <v>150000</v>
      </c>
      <c r="D30" s="2">
        <v>0</v>
      </c>
      <c r="E30" s="2">
        <v>150000</v>
      </c>
      <c r="F30" s="2">
        <v>150000</v>
      </c>
      <c r="G30" s="3">
        <v>1</v>
      </c>
      <c r="H30" s="4">
        <v>0</v>
      </c>
      <c r="I30" s="4">
        <v>1</v>
      </c>
      <c r="J30" s="4">
        <v>1</v>
      </c>
      <c r="K30" t="s">
        <v>44</v>
      </c>
    </row>
    <row r="31" spans="1:11" x14ac:dyDescent="0.25">
      <c r="A31" s="1" t="s">
        <v>102</v>
      </c>
      <c r="B31" s="2">
        <v>170000</v>
      </c>
      <c r="C31" s="2">
        <v>170000</v>
      </c>
      <c r="D31" s="2">
        <v>0</v>
      </c>
      <c r="E31" s="2">
        <v>168000</v>
      </c>
      <c r="F31" s="2">
        <v>168000</v>
      </c>
      <c r="G31" s="3">
        <v>0.98823529411764699</v>
      </c>
      <c r="H31" s="4">
        <v>0.98823529411764699</v>
      </c>
      <c r="I31" s="4">
        <v>0.98823529411764699</v>
      </c>
      <c r="J31" s="4">
        <v>1</v>
      </c>
      <c r="K31" t="s">
        <v>44</v>
      </c>
    </row>
    <row r="32" spans="1:11" x14ac:dyDescent="0.25">
      <c r="A32" s="1" t="s">
        <v>103</v>
      </c>
      <c r="B32" s="2">
        <v>117600</v>
      </c>
      <c r="C32" s="2">
        <v>200000</v>
      </c>
      <c r="D32" s="2">
        <v>0</v>
      </c>
      <c r="E32" s="2">
        <v>117600</v>
      </c>
      <c r="F32" s="2">
        <v>117600</v>
      </c>
      <c r="G32" s="3">
        <v>0.58799999999999997</v>
      </c>
      <c r="H32" s="4">
        <v>1</v>
      </c>
      <c r="I32" s="4">
        <v>1</v>
      </c>
      <c r="J32" s="4">
        <v>1</v>
      </c>
      <c r="K32" t="s">
        <v>44</v>
      </c>
    </row>
    <row r="33" spans="1:11" ht="30" x14ac:dyDescent="0.25">
      <c r="A33" s="1" t="s">
        <v>104</v>
      </c>
      <c r="B33" s="2">
        <v>5053000</v>
      </c>
      <c r="C33" s="2">
        <v>5053686</v>
      </c>
      <c r="D33" s="2">
        <v>0</v>
      </c>
      <c r="E33" s="2">
        <v>4302000</v>
      </c>
      <c r="F33" s="2">
        <v>4302000</v>
      </c>
      <c r="G33" s="3">
        <v>0.85125985270948801</v>
      </c>
      <c r="H33" s="4">
        <v>0.85137542054225201</v>
      </c>
      <c r="I33" s="4">
        <v>0.85137542054225201</v>
      </c>
      <c r="J33" s="4">
        <v>1</v>
      </c>
      <c r="K33" t="s">
        <v>43</v>
      </c>
    </row>
    <row r="34" spans="1:11" ht="30" x14ac:dyDescent="0.25">
      <c r="A34" s="1" t="s">
        <v>105</v>
      </c>
      <c r="B34" s="2">
        <v>7401373</v>
      </c>
      <c r="C34" s="2">
        <v>7401373</v>
      </c>
      <c r="D34" s="2">
        <v>0</v>
      </c>
      <c r="E34" s="2">
        <v>5545000</v>
      </c>
      <c r="F34" s="2">
        <v>5545000</v>
      </c>
      <c r="G34" s="3">
        <v>0.74918532007507299</v>
      </c>
      <c r="H34" s="4">
        <v>0.74918532007507299</v>
      </c>
      <c r="I34" s="4">
        <v>0.74918532007507299</v>
      </c>
      <c r="J34" s="4">
        <v>1</v>
      </c>
      <c r="K34" t="s">
        <v>45</v>
      </c>
    </row>
    <row r="35" spans="1:11" ht="30" x14ac:dyDescent="0.25">
      <c r="A35" s="1" t="s">
        <v>106</v>
      </c>
      <c r="B35" s="2">
        <v>6554000</v>
      </c>
      <c r="C35" s="2">
        <v>6554000</v>
      </c>
      <c r="D35" s="2">
        <v>0</v>
      </c>
      <c r="E35" s="2">
        <v>4957000</v>
      </c>
      <c r="F35" s="2">
        <v>4957000</v>
      </c>
      <c r="G35" s="3">
        <v>0.75633201098565805</v>
      </c>
      <c r="H35" s="4">
        <v>0.26045163259078402</v>
      </c>
      <c r="I35" s="4">
        <v>0.75633201098565805</v>
      </c>
      <c r="J35" s="4">
        <v>1</v>
      </c>
      <c r="K35" t="s">
        <v>42</v>
      </c>
    </row>
    <row r="36" spans="1:11" ht="30" x14ac:dyDescent="0.25">
      <c r="A36" s="1" t="s">
        <v>107</v>
      </c>
      <c r="B36" s="2">
        <v>4888266</v>
      </c>
      <c r="C36" s="2">
        <v>4888266</v>
      </c>
      <c r="D36" s="2">
        <v>0</v>
      </c>
      <c r="E36" s="2">
        <v>4888266</v>
      </c>
      <c r="F36" s="2">
        <v>4888266</v>
      </c>
      <c r="G36" s="3">
        <v>1</v>
      </c>
      <c r="H36" s="4">
        <v>1</v>
      </c>
      <c r="I36" s="4">
        <v>1</v>
      </c>
      <c r="J36" s="4">
        <v>1</v>
      </c>
      <c r="K36" t="s">
        <v>48</v>
      </c>
    </row>
    <row r="37" spans="1:11" ht="30" x14ac:dyDescent="0.25">
      <c r="A37" s="1" t="s">
        <v>108</v>
      </c>
      <c r="B37" s="2">
        <v>3751000</v>
      </c>
      <c r="C37" s="2">
        <v>3751037</v>
      </c>
      <c r="D37" s="2">
        <v>0</v>
      </c>
      <c r="E37" s="2">
        <v>2950000</v>
      </c>
      <c r="F37" s="2">
        <v>2950000</v>
      </c>
      <c r="G37" s="3">
        <v>0.78644918725141899</v>
      </c>
      <c r="H37" s="4">
        <v>0.17248733671021099</v>
      </c>
      <c r="I37" s="4">
        <v>0.78645694481471595</v>
      </c>
      <c r="J37" s="4">
        <v>1</v>
      </c>
      <c r="K37" t="s">
        <v>48</v>
      </c>
    </row>
    <row r="38" spans="1:11" ht="30" x14ac:dyDescent="0.25">
      <c r="A38" s="1" t="s">
        <v>109</v>
      </c>
      <c r="B38" s="2">
        <v>2224000</v>
      </c>
      <c r="C38" s="2">
        <v>2224000</v>
      </c>
      <c r="D38" s="2">
        <v>0</v>
      </c>
      <c r="E38" s="2">
        <v>1704000</v>
      </c>
      <c r="F38" s="2">
        <v>1704000</v>
      </c>
      <c r="G38" s="3">
        <v>0.76618705035971202</v>
      </c>
      <c r="H38" s="4">
        <v>0.485611510791367</v>
      </c>
      <c r="I38" s="4">
        <v>0.76618705035971202</v>
      </c>
      <c r="J38" s="4">
        <v>1</v>
      </c>
      <c r="K38" t="s">
        <v>48</v>
      </c>
    </row>
    <row r="39" spans="1:11" ht="30" x14ac:dyDescent="0.25">
      <c r="A39" s="1" t="s">
        <v>110</v>
      </c>
      <c r="B39" s="2">
        <v>2040000</v>
      </c>
      <c r="C39" s="2">
        <v>2040000</v>
      </c>
      <c r="D39" s="2">
        <v>0</v>
      </c>
      <c r="E39" s="2">
        <v>439554</v>
      </c>
      <c r="F39" s="2">
        <v>439554</v>
      </c>
      <c r="G39" s="3">
        <v>0.21546764705882401</v>
      </c>
      <c r="H39" s="4">
        <v>0.21546764705882401</v>
      </c>
      <c r="I39" s="4">
        <v>0.21546764705882401</v>
      </c>
      <c r="J39" s="4">
        <v>0.2</v>
      </c>
      <c r="K39" t="s">
        <v>46</v>
      </c>
    </row>
    <row r="40" spans="1:11" ht="23.25" customHeight="1" x14ac:dyDescent="0.25">
      <c r="A40" s="1" t="s">
        <v>111</v>
      </c>
      <c r="B40" s="2">
        <v>180000</v>
      </c>
      <c r="C40" s="2">
        <v>180000</v>
      </c>
      <c r="D40" s="2">
        <v>0</v>
      </c>
      <c r="E40" s="2">
        <v>180000</v>
      </c>
      <c r="F40" s="2">
        <v>180000</v>
      </c>
      <c r="G40" s="3">
        <v>1</v>
      </c>
      <c r="H40" s="4">
        <v>0</v>
      </c>
      <c r="I40" s="4">
        <v>1</v>
      </c>
      <c r="J40" s="4">
        <v>1</v>
      </c>
      <c r="K40" t="s">
        <v>44</v>
      </c>
    </row>
    <row r="41" spans="1:11" ht="24" customHeight="1" x14ac:dyDescent="0.25">
      <c r="A41" s="1" t="s">
        <v>112</v>
      </c>
      <c r="B41" s="2">
        <v>450000</v>
      </c>
      <c r="C41" s="2">
        <v>450000</v>
      </c>
      <c r="D41" s="2">
        <v>0</v>
      </c>
      <c r="E41" s="2">
        <v>435120</v>
      </c>
      <c r="F41" s="2">
        <v>435120</v>
      </c>
      <c r="G41" s="3">
        <v>0.96693333333333298</v>
      </c>
      <c r="H41" s="4">
        <v>0.96693333333333298</v>
      </c>
      <c r="I41" s="4">
        <v>0.96693333333333298</v>
      </c>
      <c r="J41" s="4">
        <v>1</v>
      </c>
      <c r="K41" t="s">
        <v>44</v>
      </c>
    </row>
    <row r="42" spans="1:11" ht="24.75" customHeight="1" x14ac:dyDescent="0.25">
      <c r="A42" s="1" t="s">
        <v>113</v>
      </c>
      <c r="B42" s="2">
        <v>70000</v>
      </c>
      <c r="C42" s="2">
        <v>70000</v>
      </c>
      <c r="D42" s="2">
        <v>0</v>
      </c>
      <c r="E42" s="2">
        <v>70000</v>
      </c>
      <c r="F42" s="2">
        <v>70000</v>
      </c>
      <c r="G42" s="3">
        <v>1</v>
      </c>
      <c r="H42" s="4">
        <v>1</v>
      </c>
      <c r="I42" s="4">
        <v>1</v>
      </c>
      <c r="J42" s="4">
        <v>1</v>
      </c>
      <c r="K42" t="s">
        <v>44</v>
      </c>
    </row>
    <row r="43" spans="1:11" ht="30" x14ac:dyDescent="0.25">
      <c r="A43" s="1" t="s">
        <v>114</v>
      </c>
      <c r="B43" s="2">
        <v>300000</v>
      </c>
      <c r="C43" s="2">
        <v>300000</v>
      </c>
      <c r="D43" s="2">
        <v>0</v>
      </c>
      <c r="E43" s="2">
        <v>264000</v>
      </c>
      <c r="F43" s="2">
        <v>264000</v>
      </c>
      <c r="G43" s="3">
        <v>0.88</v>
      </c>
      <c r="H43" s="4">
        <v>0</v>
      </c>
      <c r="I43" s="4">
        <v>0.88</v>
      </c>
      <c r="J43" s="4">
        <v>1</v>
      </c>
      <c r="K43" t="s">
        <v>44</v>
      </c>
    </row>
    <row r="44" spans="1:11" ht="30" x14ac:dyDescent="0.25">
      <c r="A44" s="1" t="s">
        <v>115</v>
      </c>
      <c r="B44" s="2">
        <v>100200</v>
      </c>
      <c r="C44" s="2">
        <v>100200</v>
      </c>
      <c r="D44" s="2">
        <v>0</v>
      </c>
      <c r="E44" s="2">
        <v>100200</v>
      </c>
      <c r="F44" s="2">
        <v>100200</v>
      </c>
      <c r="G44" s="3">
        <v>1</v>
      </c>
      <c r="H44" s="4">
        <v>0</v>
      </c>
      <c r="I44" s="4">
        <v>1</v>
      </c>
      <c r="J44" s="4">
        <v>1</v>
      </c>
      <c r="K44" t="s">
        <v>44</v>
      </c>
    </row>
    <row r="45" spans="1:11" ht="30" x14ac:dyDescent="0.25">
      <c r="A45" s="1" t="s">
        <v>116</v>
      </c>
      <c r="B45" s="2">
        <v>150000</v>
      </c>
      <c r="C45" s="2">
        <v>150000</v>
      </c>
      <c r="D45" s="2">
        <v>0</v>
      </c>
      <c r="E45" s="2">
        <v>150000</v>
      </c>
      <c r="F45" s="2">
        <v>150000</v>
      </c>
      <c r="G45" s="3">
        <v>1</v>
      </c>
      <c r="H45" s="4">
        <v>1</v>
      </c>
      <c r="I45" s="4">
        <v>1</v>
      </c>
      <c r="J45" s="4">
        <v>1</v>
      </c>
      <c r="K45" t="s">
        <v>44</v>
      </c>
    </row>
    <row r="46" spans="1:11" ht="21.75" customHeight="1" x14ac:dyDescent="0.25">
      <c r="A46" s="1" t="s">
        <v>117</v>
      </c>
      <c r="B46" s="2">
        <v>1000000</v>
      </c>
      <c r="C46" s="2">
        <v>1000000</v>
      </c>
      <c r="D46" s="2">
        <v>0</v>
      </c>
      <c r="E46" s="2">
        <v>634000</v>
      </c>
      <c r="F46" s="2">
        <v>634000</v>
      </c>
      <c r="G46" s="3">
        <v>0.63400000000000001</v>
      </c>
      <c r="H46" s="4">
        <v>0.63400000000000001</v>
      </c>
      <c r="I46" s="4">
        <v>0.63400000000000001</v>
      </c>
      <c r="J46" s="4">
        <v>1</v>
      </c>
      <c r="K46" t="s">
        <v>44</v>
      </c>
    </row>
    <row r="47" spans="1:11" ht="24" customHeight="1" x14ac:dyDescent="0.25">
      <c r="A47" s="1" t="s">
        <v>118</v>
      </c>
      <c r="B47" s="2">
        <v>2040000</v>
      </c>
      <c r="C47" s="2">
        <v>2040000</v>
      </c>
      <c r="D47" s="2">
        <v>0</v>
      </c>
      <c r="E47" s="2">
        <v>2040000</v>
      </c>
      <c r="F47" s="2">
        <v>2040000</v>
      </c>
      <c r="G47" s="3">
        <v>1</v>
      </c>
      <c r="H47" s="4">
        <v>0</v>
      </c>
      <c r="I47" s="4">
        <v>1</v>
      </c>
      <c r="J47" s="4">
        <v>1</v>
      </c>
      <c r="K47" t="s">
        <v>42</v>
      </c>
    </row>
    <row r="48" spans="1:11" x14ac:dyDescent="0.25">
      <c r="A48" s="1" t="s">
        <v>119</v>
      </c>
      <c r="B48" s="2">
        <v>535000</v>
      </c>
      <c r="C48" s="2">
        <v>535000</v>
      </c>
      <c r="D48" s="2">
        <v>0</v>
      </c>
      <c r="E48" s="2">
        <v>535000</v>
      </c>
      <c r="F48" s="2">
        <v>535000</v>
      </c>
      <c r="G48" s="3">
        <v>1</v>
      </c>
      <c r="H48" s="4">
        <v>1</v>
      </c>
      <c r="I48" s="4">
        <v>1</v>
      </c>
      <c r="J48" s="4">
        <v>1</v>
      </c>
      <c r="K48" t="s">
        <v>42</v>
      </c>
    </row>
    <row r="49" spans="1:11" ht="45" x14ac:dyDescent="0.25">
      <c r="A49" s="1" t="s">
        <v>120</v>
      </c>
      <c r="B49" s="2">
        <v>4654000</v>
      </c>
      <c r="C49" s="2">
        <v>4654000</v>
      </c>
      <c r="D49" s="2">
        <v>0</v>
      </c>
      <c r="E49" s="2">
        <v>4653390</v>
      </c>
      <c r="F49" s="2">
        <v>4653390</v>
      </c>
      <c r="G49" s="3">
        <v>0.99986892995272902</v>
      </c>
      <c r="H49" s="4">
        <v>0.99986892995272902</v>
      </c>
      <c r="I49" s="4">
        <v>0.99986892995272902</v>
      </c>
      <c r="J49" s="4">
        <v>1</v>
      </c>
      <c r="K49" t="s">
        <v>42</v>
      </c>
    </row>
    <row r="50" spans="1:11" ht="30" x14ac:dyDescent="0.25">
      <c r="A50" s="1" t="s">
        <v>121</v>
      </c>
      <c r="B50" s="2">
        <v>1308747</v>
      </c>
      <c r="C50" s="2">
        <v>1308747</v>
      </c>
      <c r="D50" s="2">
        <v>0</v>
      </c>
      <c r="E50" s="2">
        <v>1308747</v>
      </c>
      <c r="F50" s="2">
        <v>1308747</v>
      </c>
      <c r="G50" s="3">
        <v>1</v>
      </c>
      <c r="H50" s="4">
        <v>1</v>
      </c>
      <c r="I50" s="4">
        <v>1</v>
      </c>
      <c r="J50" s="4">
        <v>1</v>
      </c>
      <c r="K50" t="s">
        <v>42</v>
      </c>
    </row>
    <row r="51" spans="1:11" ht="30" x14ac:dyDescent="0.25">
      <c r="A51" s="1" t="s">
        <v>122</v>
      </c>
      <c r="B51" s="2">
        <v>640000</v>
      </c>
      <c r="C51" s="2">
        <v>640000</v>
      </c>
      <c r="D51" s="2">
        <v>0</v>
      </c>
      <c r="E51" s="2">
        <v>640000</v>
      </c>
      <c r="F51" s="2">
        <v>640000</v>
      </c>
      <c r="G51" s="3">
        <v>1</v>
      </c>
      <c r="H51" s="4">
        <v>1</v>
      </c>
      <c r="I51" s="4">
        <v>1</v>
      </c>
      <c r="J51" s="4">
        <v>1</v>
      </c>
      <c r="K51" t="s">
        <v>42</v>
      </c>
    </row>
    <row r="52" spans="1:11" ht="30" x14ac:dyDescent="0.25">
      <c r="A52" s="1" t="s">
        <v>123</v>
      </c>
      <c r="B52" s="2">
        <v>930528</v>
      </c>
      <c r="C52" s="2">
        <v>930528</v>
      </c>
      <c r="D52" s="2">
        <v>0</v>
      </c>
      <c r="E52" s="2">
        <v>930528</v>
      </c>
      <c r="F52" s="2">
        <v>930528</v>
      </c>
      <c r="G52" s="3">
        <v>1</v>
      </c>
      <c r="H52" s="4">
        <v>0</v>
      </c>
      <c r="I52" s="4">
        <v>1</v>
      </c>
      <c r="J52" s="4">
        <v>1</v>
      </c>
      <c r="K52" t="s">
        <v>42</v>
      </c>
    </row>
    <row r="53" spans="1:11" ht="45" x14ac:dyDescent="0.25">
      <c r="A53" s="1" t="s">
        <v>124</v>
      </c>
      <c r="B53" s="2">
        <v>204000</v>
      </c>
      <c r="C53" s="2">
        <v>204000</v>
      </c>
      <c r="D53" s="2">
        <v>0</v>
      </c>
      <c r="E53" s="2">
        <v>204000</v>
      </c>
      <c r="F53" s="2">
        <v>204000</v>
      </c>
      <c r="G53" s="3">
        <v>1</v>
      </c>
      <c r="H53" s="4">
        <v>1</v>
      </c>
      <c r="I53" s="4">
        <v>1</v>
      </c>
      <c r="J53" s="4">
        <v>1</v>
      </c>
      <c r="K53" t="s">
        <v>42</v>
      </c>
    </row>
    <row r="54" spans="1:11" ht="30" x14ac:dyDescent="0.25">
      <c r="A54" s="1" t="s">
        <v>125</v>
      </c>
      <c r="B54" s="2">
        <v>12072992</v>
      </c>
      <c r="C54" s="2">
        <v>13008430</v>
      </c>
      <c r="D54" s="2">
        <v>0</v>
      </c>
      <c r="E54" s="2">
        <v>12072992</v>
      </c>
      <c r="F54" s="2">
        <v>12072992</v>
      </c>
      <c r="G54" s="3">
        <v>0.92808986172812602</v>
      </c>
      <c r="H54" s="4">
        <v>0.29419360171861297</v>
      </c>
      <c r="I54" s="4">
        <v>1</v>
      </c>
      <c r="J54" s="4">
        <v>0.95</v>
      </c>
      <c r="K54" t="s">
        <v>42</v>
      </c>
    </row>
    <row r="55" spans="1:11" ht="30" x14ac:dyDescent="0.25">
      <c r="A55" s="1" t="s">
        <v>126</v>
      </c>
      <c r="B55" s="2">
        <v>9000000</v>
      </c>
      <c r="C55" s="2">
        <v>9000000</v>
      </c>
      <c r="D55" s="2">
        <v>0</v>
      </c>
      <c r="E55" s="2">
        <v>9000000</v>
      </c>
      <c r="F55" s="2">
        <v>9000000</v>
      </c>
      <c r="G55" s="3">
        <v>1</v>
      </c>
      <c r="H55" s="4">
        <v>0</v>
      </c>
      <c r="I55" s="4">
        <v>1</v>
      </c>
      <c r="J55" s="4">
        <v>1</v>
      </c>
      <c r="K55" t="s">
        <v>42</v>
      </c>
    </row>
    <row r="56" spans="1:11" x14ac:dyDescent="0.25">
      <c r="A56" s="1" t="s">
        <v>127</v>
      </c>
      <c r="B56" s="2">
        <v>2243544</v>
      </c>
      <c r="C56" s="2">
        <v>3931939</v>
      </c>
      <c r="D56" s="2">
        <v>0</v>
      </c>
      <c r="E56" s="2">
        <v>2243544</v>
      </c>
      <c r="F56" s="2">
        <v>2243544</v>
      </c>
      <c r="G56" s="3">
        <v>0.57059481339868201</v>
      </c>
      <c r="H56" s="4">
        <v>0</v>
      </c>
      <c r="I56" s="4">
        <v>1</v>
      </c>
      <c r="J56" s="4">
        <v>0.75</v>
      </c>
      <c r="K56" t="s">
        <v>42</v>
      </c>
    </row>
    <row r="57" spans="1:11" ht="45" x14ac:dyDescent="0.25">
      <c r="A57" s="1" t="s">
        <v>128</v>
      </c>
      <c r="B57" s="2">
        <v>315129</v>
      </c>
      <c r="C57" s="2">
        <v>349980</v>
      </c>
      <c r="D57" s="2">
        <v>0</v>
      </c>
      <c r="E57" s="2">
        <v>315129</v>
      </c>
      <c r="F57" s="2">
        <v>315129</v>
      </c>
      <c r="G57" s="3">
        <v>0.900420024001372</v>
      </c>
      <c r="H57" s="4">
        <v>0</v>
      </c>
      <c r="I57" s="4">
        <v>1</v>
      </c>
      <c r="J57" s="4">
        <v>1</v>
      </c>
      <c r="K57" t="s">
        <v>42</v>
      </c>
    </row>
    <row r="58" spans="1:11" ht="30" x14ac:dyDescent="0.25">
      <c r="A58" s="1" t="s">
        <v>129</v>
      </c>
      <c r="B58" s="2">
        <v>10180595</v>
      </c>
      <c r="C58" s="2">
        <v>10180595</v>
      </c>
      <c r="D58" s="2">
        <v>0</v>
      </c>
      <c r="E58" s="2">
        <v>10180595</v>
      </c>
      <c r="F58" s="2">
        <v>10180595</v>
      </c>
      <c r="G58" s="3">
        <v>1</v>
      </c>
      <c r="H58" s="4">
        <v>1</v>
      </c>
      <c r="I58" s="4">
        <v>1</v>
      </c>
      <c r="J58" s="4">
        <v>0.95</v>
      </c>
      <c r="K58" t="s">
        <v>42</v>
      </c>
    </row>
    <row r="59" spans="1:11" ht="30" x14ac:dyDescent="0.25">
      <c r="A59" s="1" t="s">
        <v>130</v>
      </c>
      <c r="B59" s="2">
        <v>7862245</v>
      </c>
      <c r="C59" s="2">
        <v>7862245</v>
      </c>
      <c r="D59" s="2">
        <v>0</v>
      </c>
      <c r="E59" s="2">
        <v>7862245</v>
      </c>
      <c r="F59" s="2">
        <v>7862245</v>
      </c>
      <c r="G59" s="3">
        <v>1</v>
      </c>
      <c r="H59" s="4">
        <v>1</v>
      </c>
      <c r="I59" s="4">
        <v>1</v>
      </c>
      <c r="J59" s="4">
        <v>1</v>
      </c>
      <c r="K59" t="s">
        <v>42</v>
      </c>
    </row>
    <row r="60" spans="1:11" ht="30" x14ac:dyDescent="0.25">
      <c r="A60" s="1" t="s">
        <v>131</v>
      </c>
      <c r="B60" s="2">
        <v>516000</v>
      </c>
      <c r="C60" s="2">
        <v>516000</v>
      </c>
      <c r="D60" s="2">
        <v>0</v>
      </c>
      <c r="E60" s="2">
        <v>516000</v>
      </c>
      <c r="F60" s="2">
        <v>516000</v>
      </c>
      <c r="G60" s="3">
        <v>1</v>
      </c>
      <c r="H60" s="4">
        <v>0</v>
      </c>
      <c r="I60" s="4">
        <v>1</v>
      </c>
      <c r="J60" s="4">
        <v>1</v>
      </c>
      <c r="K60" t="s">
        <v>42</v>
      </c>
    </row>
    <row r="61" spans="1:11" ht="30" x14ac:dyDescent="0.25">
      <c r="A61" s="1" t="s">
        <v>132</v>
      </c>
      <c r="B61" s="2">
        <v>390000</v>
      </c>
      <c r="C61" s="2">
        <v>390000</v>
      </c>
      <c r="D61" s="2">
        <v>0</v>
      </c>
      <c r="E61" s="2">
        <v>390000</v>
      </c>
      <c r="F61" s="2">
        <v>390000</v>
      </c>
      <c r="G61" s="3">
        <v>1</v>
      </c>
      <c r="H61" s="4">
        <v>0</v>
      </c>
      <c r="I61" s="4">
        <v>1</v>
      </c>
      <c r="J61" s="4">
        <v>1</v>
      </c>
      <c r="K61" t="s">
        <v>42</v>
      </c>
    </row>
    <row r="62" spans="1:11" ht="25.5" customHeight="1" x14ac:dyDescent="0.25">
      <c r="A62" s="1" t="s">
        <v>133</v>
      </c>
      <c r="B62" s="2">
        <v>2465108</v>
      </c>
      <c r="C62" s="2">
        <v>2958130</v>
      </c>
      <c r="D62" s="2">
        <v>0</v>
      </c>
      <c r="E62" s="2">
        <v>2465108</v>
      </c>
      <c r="F62" s="2">
        <v>2465108</v>
      </c>
      <c r="G62" s="3">
        <v>0.83333322064953197</v>
      </c>
      <c r="H62" s="4">
        <v>0</v>
      </c>
      <c r="I62" s="4">
        <v>1</v>
      </c>
      <c r="J62" s="4">
        <v>1</v>
      </c>
      <c r="K62" t="s">
        <v>42</v>
      </c>
    </row>
    <row r="63" spans="1:11" ht="30" x14ac:dyDescent="0.25">
      <c r="A63" s="1" t="s">
        <v>134</v>
      </c>
      <c r="B63" s="2">
        <v>9756800</v>
      </c>
      <c r="C63" s="2">
        <v>9756800</v>
      </c>
      <c r="D63" s="2">
        <v>0</v>
      </c>
      <c r="E63" s="2">
        <v>9756800</v>
      </c>
      <c r="F63" s="2">
        <v>9756800</v>
      </c>
      <c r="G63" s="3">
        <v>1</v>
      </c>
      <c r="H63" s="4">
        <v>0</v>
      </c>
      <c r="I63" s="4">
        <v>1</v>
      </c>
      <c r="J63" s="4">
        <v>1</v>
      </c>
      <c r="K63" t="s">
        <v>42</v>
      </c>
    </row>
    <row r="64" spans="1:11" ht="30" x14ac:dyDescent="0.25">
      <c r="A64" s="1" t="s">
        <v>135</v>
      </c>
      <c r="B64" s="2">
        <v>21962816</v>
      </c>
      <c r="C64" s="2">
        <v>21962816</v>
      </c>
      <c r="D64" s="2">
        <v>0</v>
      </c>
      <c r="E64" s="2">
        <v>21962616</v>
      </c>
      <c r="F64" s="2">
        <v>21962616</v>
      </c>
      <c r="G64" s="3">
        <v>0.99999089369960603</v>
      </c>
      <c r="H64" s="4">
        <v>0.187449550185186</v>
      </c>
      <c r="I64" s="4">
        <v>0.99999089369960603</v>
      </c>
      <c r="J64" s="4">
        <v>1</v>
      </c>
      <c r="K64" t="s">
        <v>45</v>
      </c>
    </row>
    <row r="65" spans="1:11" ht="30" x14ac:dyDescent="0.25">
      <c r="A65" s="1" t="s">
        <v>136</v>
      </c>
      <c r="B65" s="2">
        <v>897599.4</v>
      </c>
      <c r="C65" s="2">
        <v>897599.4</v>
      </c>
      <c r="D65" s="2">
        <v>0</v>
      </c>
      <c r="E65" s="2">
        <v>897599.4</v>
      </c>
      <c r="F65" s="2">
        <v>897599.4</v>
      </c>
      <c r="G65" s="3">
        <v>1</v>
      </c>
      <c r="H65" s="4">
        <v>0</v>
      </c>
      <c r="I65" s="4">
        <v>1</v>
      </c>
      <c r="J65" s="4">
        <v>1</v>
      </c>
      <c r="K65" t="s">
        <v>42</v>
      </c>
    </row>
    <row r="66" spans="1:11" ht="30" x14ac:dyDescent="0.25">
      <c r="A66" s="1" t="s">
        <v>137</v>
      </c>
      <c r="B66" s="2">
        <v>829000</v>
      </c>
      <c r="C66" s="2">
        <v>829000</v>
      </c>
      <c r="D66" s="2">
        <v>0</v>
      </c>
      <c r="E66" s="2">
        <v>829000</v>
      </c>
      <c r="F66" s="2">
        <v>829000</v>
      </c>
      <c r="G66" s="3">
        <v>1</v>
      </c>
      <c r="H66" s="4">
        <v>1</v>
      </c>
      <c r="I66" s="4">
        <v>1</v>
      </c>
      <c r="J66" s="4">
        <v>1</v>
      </c>
      <c r="K66" t="s">
        <v>42</v>
      </c>
    </row>
    <row r="67" spans="1:11" ht="30" x14ac:dyDescent="0.25">
      <c r="A67" s="1" t="s">
        <v>138</v>
      </c>
      <c r="B67" s="2">
        <v>413172</v>
      </c>
      <c r="C67" s="2">
        <v>413172</v>
      </c>
      <c r="D67" s="2">
        <v>0</v>
      </c>
      <c r="E67" s="2">
        <v>413172</v>
      </c>
      <c r="F67" s="2">
        <v>413172</v>
      </c>
      <c r="G67" s="3">
        <v>1</v>
      </c>
      <c r="H67" s="4">
        <v>0</v>
      </c>
      <c r="I67" s="4">
        <v>1</v>
      </c>
      <c r="J67" s="4">
        <v>1</v>
      </c>
      <c r="K67" t="s">
        <v>45</v>
      </c>
    </row>
    <row r="68" spans="1:11" ht="30" x14ac:dyDescent="0.25">
      <c r="A68" s="1" t="s">
        <v>139</v>
      </c>
      <c r="B68" s="2">
        <v>2955501</v>
      </c>
      <c r="C68" s="2">
        <v>4296000</v>
      </c>
      <c r="D68" s="2">
        <v>1340499</v>
      </c>
      <c r="E68" s="2">
        <v>2593723</v>
      </c>
      <c r="F68" s="2">
        <v>3934222</v>
      </c>
      <c r="G68" s="3">
        <v>0.91578724394785804</v>
      </c>
      <c r="H68" s="4">
        <v>0</v>
      </c>
      <c r="I68" s="4">
        <v>0.87759165028196595</v>
      </c>
      <c r="J68" s="4">
        <v>1</v>
      </c>
      <c r="K68" t="s">
        <v>42</v>
      </c>
    </row>
    <row r="69" spans="1:11" ht="45" x14ac:dyDescent="0.25">
      <c r="A69" s="1" t="s">
        <v>140</v>
      </c>
      <c r="B69" s="2">
        <v>1474890</v>
      </c>
      <c r="C69" s="2">
        <v>1474890</v>
      </c>
      <c r="D69" s="2">
        <v>0</v>
      </c>
      <c r="E69" s="2">
        <v>1474890</v>
      </c>
      <c r="F69" s="2">
        <v>1474890</v>
      </c>
      <c r="G69" s="3">
        <v>1</v>
      </c>
      <c r="H69" s="4">
        <v>0.19934096780098901</v>
      </c>
      <c r="I69" s="4">
        <v>1</v>
      </c>
      <c r="J69" s="4">
        <v>1</v>
      </c>
      <c r="K69" t="s">
        <v>42</v>
      </c>
    </row>
    <row r="70" spans="1:11" ht="45" x14ac:dyDescent="0.25">
      <c r="A70" s="1" t="s">
        <v>141</v>
      </c>
      <c r="B70" s="2">
        <v>22362000</v>
      </c>
      <c r="C70" s="2">
        <v>22362000</v>
      </c>
      <c r="D70" s="2">
        <v>0</v>
      </c>
      <c r="E70" s="2">
        <v>19704883</v>
      </c>
      <c r="F70" s="2">
        <v>19704883</v>
      </c>
      <c r="G70" s="3">
        <v>0.88117713084697302</v>
      </c>
      <c r="H70" s="4">
        <v>0</v>
      </c>
      <c r="I70" s="4">
        <v>0.88117713084697302</v>
      </c>
      <c r="J70" s="4">
        <v>1</v>
      </c>
      <c r="K70" t="s">
        <v>42</v>
      </c>
    </row>
    <row r="71" spans="1:11" ht="30" x14ac:dyDescent="0.25">
      <c r="A71" s="1" t="s">
        <v>142</v>
      </c>
      <c r="B71" s="2">
        <v>323000</v>
      </c>
      <c r="C71" s="2">
        <v>323000</v>
      </c>
      <c r="D71" s="2">
        <v>0</v>
      </c>
      <c r="E71" s="2">
        <v>323000</v>
      </c>
      <c r="F71" s="2">
        <v>323000</v>
      </c>
      <c r="G71" s="3">
        <v>1</v>
      </c>
      <c r="H71" s="4">
        <v>1</v>
      </c>
      <c r="I71" s="4">
        <v>1</v>
      </c>
      <c r="J71" s="4">
        <v>1</v>
      </c>
      <c r="K71" t="s">
        <v>42</v>
      </c>
    </row>
    <row r="72" spans="1:11" ht="30" x14ac:dyDescent="0.25">
      <c r="A72" s="1" t="s">
        <v>143</v>
      </c>
      <c r="B72" s="2">
        <v>1188000</v>
      </c>
      <c r="C72" s="2">
        <v>1537320</v>
      </c>
      <c r="D72" s="2">
        <v>0</v>
      </c>
      <c r="E72" s="2">
        <v>1188000</v>
      </c>
      <c r="F72" s="2">
        <v>1188000</v>
      </c>
      <c r="G72" s="3">
        <v>0.77277339786121302</v>
      </c>
      <c r="H72" s="4">
        <v>0</v>
      </c>
      <c r="I72" s="4">
        <v>1</v>
      </c>
      <c r="J72" s="4">
        <v>1</v>
      </c>
      <c r="K72" t="s">
        <v>42</v>
      </c>
    </row>
    <row r="73" spans="1:11" ht="30" x14ac:dyDescent="0.25">
      <c r="A73" s="1" t="s">
        <v>144</v>
      </c>
      <c r="B73" s="2">
        <v>58800</v>
      </c>
      <c r="C73" s="2">
        <v>58800</v>
      </c>
      <c r="D73" s="2">
        <v>0</v>
      </c>
      <c r="E73" s="2">
        <v>58800</v>
      </c>
      <c r="F73" s="2">
        <v>58800</v>
      </c>
      <c r="G73" s="3">
        <v>1</v>
      </c>
      <c r="H73" s="4">
        <v>1</v>
      </c>
      <c r="I73" s="4">
        <v>1</v>
      </c>
      <c r="J73" s="4">
        <v>1</v>
      </c>
      <c r="K73" t="s">
        <v>42</v>
      </c>
    </row>
    <row r="74" spans="1:11" ht="45" x14ac:dyDescent="0.25">
      <c r="A74" s="1" t="s">
        <v>145</v>
      </c>
      <c r="B74" s="2">
        <v>1350000</v>
      </c>
      <c r="C74" s="2">
        <v>1350000</v>
      </c>
      <c r="D74" s="2">
        <v>0</v>
      </c>
      <c r="E74" s="2">
        <v>1095375</v>
      </c>
      <c r="F74" s="2">
        <v>1095375</v>
      </c>
      <c r="G74" s="3">
        <v>0.81138888888888905</v>
      </c>
      <c r="H74" s="4">
        <v>0</v>
      </c>
      <c r="I74" s="4">
        <v>0.81138888888888905</v>
      </c>
      <c r="J74" s="4">
        <v>1</v>
      </c>
      <c r="K74" t="s">
        <v>42</v>
      </c>
    </row>
    <row r="75" spans="1:11" ht="30" x14ac:dyDescent="0.25">
      <c r="A75" s="1" t="s">
        <v>146</v>
      </c>
      <c r="B75" s="2">
        <v>3120000</v>
      </c>
      <c r="C75" s="2">
        <v>3120000</v>
      </c>
      <c r="D75" s="2">
        <v>0</v>
      </c>
      <c r="E75" s="2">
        <v>3120000</v>
      </c>
      <c r="F75" s="2">
        <v>3120000</v>
      </c>
      <c r="G75" s="3">
        <v>1</v>
      </c>
      <c r="H75" s="4">
        <v>0</v>
      </c>
      <c r="I75" s="4">
        <v>1</v>
      </c>
      <c r="J75" s="4">
        <v>1</v>
      </c>
      <c r="K75" t="s">
        <v>42</v>
      </c>
    </row>
    <row r="76" spans="1:11" ht="30" x14ac:dyDescent="0.25">
      <c r="A76" s="1" t="s">
        <v>147</v>
      </c>
      <c r="B76" s="2">
        <v>882723</v>
      </c>
      <c r="C76" s="2">
        <v>2788800</v>
      </c>
      <c r="D76" s="2">
        <v>1906077</v>
      </c>
      <c r="E76" s="2">
        <v>249203</v>
      </c>
      <c r="F76" s="2">
        <v>2155280</v>
      </c>
      <c r="G76" s="3">
        <v>0.77283419391853103</v>
      </c>
      <c r="H76" s="4">
        <v>0</v>
      </c>
      <c r="I76" s="4">
        <v>0.28231166515430101</v>
      </c>
      <c r="J76" s="4">
        <v>1</v>
      </c>
      <c r="K76" t="s">
        <v>42</v>
      </c>
    </row>
    <row r="77" spans="1:11" ht="45" x14ac:dyDescent="0.25">
      <c r="A77" s="1" t="s">
        <v>148</v>
      </c>
      <c r="B77" s="2">
        <v>442000</v>
      </c>
      <c r="C77" s="2">
        <v>442000</v>
      </c>
      <c r="D77" s="2">
        <v>0</v>
      </c>
      <c r="E77" s="2">
        <v>442000</v>
      </c>
      <c r="F77" s="2">
        <v>442000</v>
      </c>
      <c r="G77" s="3">
        <v>1</v>
      </c>
      <c r="H77" s="4">
        <v>0</v>
      </c>
      <c r="I77" s="4">
        <v>1</v>
      </c>
      <c r="J77" s="4">
        <v>1</v>
      </c>
      <c r="K77" t="s">
        <v>42</v>
      </c>
    </row>
    <row r="78" spans="1:11" ht="30" x14ac:dyDescent="0.25">
      <c r="A78" s="1" t="s">
        <v>149</v>
      </c>
      <c r="B78" s="2">
        <v>660900</v>
      </c>
      <c r="C78" s="2">
        <v>660900</v>
      </c>
      <c r="D78" s="2">
        <v>0</v>
      </c>
      <c r="E78" s="2">
        <v>660900</v>
      </c>
      <c r="F78" s="2">
        <v>660900</v>
      </c>
      <c r="G78" s="3">
        <v>1</v>
      </c>
      <c r="H78" s="4">
        <v>0</v>
      </c>
      <c r="I78" s="4">
        <v>1</v>
      </c>
      <c r="J78" s="4">
        <v>1</v>
      </c>
      <c r="K78" t="s">
        <v>42</v>
      </c>
    </row>
    <row r="79" spans="1:11" ht="30" x14ac:dyDescent="0.25">
      <c r="A79" s="1" t="s">
        <v>150</v>
      </c>
      <c r="B79" s="2">
        <v>5036354</v>
      </c>
      <c r="C79" s="2">
        <v>6000002</v>
      </c>
      <c r="D79" s="2">
        <v>0</v>
      </c>
      <c r="E79" s="2">
        <v>5036354</v>
      </c>
      <c r="F79" s="2">
        <v>5036354</v>
      </c>
      <c r="G79" s="3">
        <v>0.83939205353598201</v>
      </c>
      <c r="H79" s="4">
        <v>0</v>
      </c>
      <c r="I79" s="4">
        <v>1</v>
      </c>
      <c r="J79" s="4">
        <v>1</v>
      </c>
      <c r="K79" t="s">
        <v>42</v>
      </c>
    </row>
    <row r="80" spans="1:11" ht="30" x14ac:dyDescent="0.25">
      <c r="A80" s="1" t="s">
        <v>151</v>
      </c>
      <c r="B80" s="2">
        <v>742800</v>
      </c>
      <c r="C80" s="2">
        <v>742800</v>
      </c>
      <c r="D80" s="2">
        <v>0</v>
      </c>
      <c r="E80" s="2">
        <v>742800</v>
      </c>
      <c r="F80" s="2">
        <v>742800</v>
      </c>
      <c r="G80" s="3">
        <v>1</v>
      </c>
      <c r="H80" s="4">
        <v>0</v>
      </c>
      <c r="I80" s="4">
        <v>1</v>
      </c>
      <c r="J80" s="4">
        <v>1</v>
      </c>
      <c r="K80" t="s">
        <v>42</v>
      </c>
    </row>
    <row r="81" spans="1:11" ht="45" x14ac:dyDescent="0.25">
      <c r="A81" s="1" t="s">
        <v>152</v>
      </c>
      <c r="B81" s="2">
        <v>43459.76</v>
      </c>
      <c r="C81" s="2">
        <v>43459.76</v>
      </c>
      <c r="D81" s="2">
        <v>0</v>
      </c>
      <c r="E81" s="2">
        <v>43459.76</v>
      </c>
      <c r="F81" s="2">
        <v>43459.76</v>
      </c>
      <c r="G81" s="3">
        <v>1</v>
      </c>
      <c r="H81" s="4">
        <v>0</v>
      </c>
      <c r="I81" s="4">
        <v>1</v>
      </c>
      <c r="J81" s="4">
        <v>1</v>
      </c>
      <c r="K81" t="s">
        <v>49</v>
      </c>
    </row>
    <row r="82" spans="1:11" ht="30" x14ac:dyDescent="0.25">
      <c r="A82" s="1" t="s">
        <v>153</v>
      </c>
      <c r="B82" s="2">
        <v>424000</v>
      </c>
      <c r="C82" s="2">
        <v>424000</v>
      </c>
      <c r="D82" s="2">
        <v>0</v>
      </c>
      <c r="E82" s="2">
        <v>424000</v>
      </c>
      <c r="F82" s="2">
        <v>424000</v>
      </c>
      <c r="G82" s="3">
        <v>1</v>
      </c>
      <c r="H82" s="4">
        <v>0</v>
      </c>
      <c r="I82" s="4">
        <v>1</v>
      </c>
      <c r="J82" s="4">
        <v>1</v>
      </c>
      <c r="K82" t="s">
        <v>48</v>
      </c>
    </row>
    <row r="83" spans="1:11" ht="45" x14ac:dyDescent="0.25">
      <c r="A83" s="1" t="s">
        <v>154</v>
      </c>
      <c r="B83" s="2">
        <v>1980000</v>
      </c>
      <c r="C83" s="2">
        <v>1980000</v>
      </c>
      <c r="D83" s="2">
        <v>0</v>
      </c>
      <c r="E83" s="2">
        <v>1980000</v>
      </c>
      <c r="F83" s="2">
        <v>1980000</v>
      </c>
      <c r="G83" s="3">
        <v>1</v>
      </c>
      <c r="H83" s="4">
        <v>1</v>
      </c>
      <c r="I83" s="4">
        <v>1</v>
      </c>
      <c r="J83" s="4">
        <v>1</v>
      </c>
      <c r="K83" t="s">
        <v>46</v>
      </c>
    </row>
    <row r="84" spans="1:11" ht="60" x14ac:dyDescent="0.25">
      <c r="A84" s="1" t="s">
        <v>155</v>
      </c>
      <c r="B84" s="2">
        <v>3520000</v>
      </c>
      <c r="C84" s="2">
        <v>3520000</v>
      </c>
      <c r="D84" s="2">
        <v>0</v>
      </c>
      <c r="E84" s="2">
        <v>3520000</v>
      </c>
      <c r="F84" s="2">
        <v>3520000</v>
      </c>
      <c r="G84" s="3">
        <v>1</v>
      </c>
      <c r="H84" s="4">
        <v>1</v>
      </c>
      <c r="I84" s="4">
        <v>1</v>
      </c>
      <c r="J84" s="4">
        <v>1</v>
      </c>
      <c r="K84" t="s">
        <v>47</v>
      </c>
    </row>
    <row r="85" spans="1:11" ht="30" x14ac:dyDescent="0.25">
      <c r="A85" s="1" t="s">
        <v>156</v>
      </c>
      <c r="B85" s="2">
        <v>223680</v>
      </c>
      <c r="C85" s="2">
        <v>223680</v>
      </c>
      <c r="D85" s="2">
        <v>0</v>
      </c>
      <c r="E85" s="2">
        <v>223680</v>
      </c>
      <c r="F85" s="2">
        <v>223680</v>
      </c>
      <c r="G85" s="3">
        <v>1</v>
      </c>
      <c r="H85" s="4">
        <v>1</v>
      </c>
      <c r="I85" s="4">
        <v>1</v>
      </c>
      <c r="J85" s="4">
        <v>1</v>
      </c>
      <c r="K85" t="s">
        <v>46</v>
      </c>
    </row>
    <row r="86" spans="1:11" ht="30" x14ac:dyDescent="0.25">
      <c r="A86" s="1" t="s">
        <v>157</v>
      </c>
      <c r="B86" s="2">
        <v>381000</v>
      </c>
      <c r="C86" s="2">
        <v>381000</v>
      </c>
      <c r="D86" s="2">
        <v>0</v>
      </c>
      <c r="E86" s="2">
        <v>381000</v>
      </c>
      <c r="F86" s="2">
        <v>381000</v>
      </c>
      <c r="G86" s="3">
        <v>1</v>
      </c>
      <c r="H86" s="4">
        <v>1</v>
      </c>
      <c r="I86" s="4">
        <v>1</v>
      </c>
      <c r="J86" s="4">
        <v>1</v>
      </c>
      <c r="K86" t="s">
        <v>46</v>
      </c>
    </row>
    <row r="87" spans="1:11" x14ac:dyDescent="0.25">
      <c r="A87" s="1" t="s">
        <v>158</v>
      </c>
      <c r="B87" s="2">
        <v>38700000</v>
      </c>
      <c r="C87" s="2">
        <v>38700000</v>
      </c>
      <c r="D87" s="2">
        <v>0</v>
      </c>
      <c r="E87" s="2">
        <v>38700000</v>
      </c>
      <c r="F87" s="2">
        <v>38700000</v>
      </c>
      <c r="G87" s="3">
        <v>1</v>
      </c>
      <c r="H87" s="4">
        <v>0</v>
      </c>
      <c r="I87" s="4">
        <v>1</v>
      </c>
      <c r="J87" s="4">
        <v>1</v>
      </c>
      <c r="K87" t="s">
        <v>46</v>
      </c>
    </row>
    <row r="88" spans="1:11" x14ac:dyDescent="0.25">
      <c r="A88" s="1" t="s">
        <v>159</v>
      </c>
      <c r="B88" s="2">
        <v>23437509.23</v>
      </c>
      <c r="C88" s="2">
        <v>78818856</v>
      </c>
      <c r="D88" s="2">
        <v>55381346.479999997</v>
      </c>
      <c r="E88" s="2">
        <v>23437509.23</v>
      </c>
      <c r="F88" s="2">
        <v>78818855.709999993</v>
      </c>
      <c r="G88" s="3">
        <v>0.99999999632067704</v>
      </c>
      <c r="H88" s="4">
        <v>0</v>
      </c>
      <c r="I88" s="4">
        <v>1</v>
      </c>
      <c r="J88" s="4">
        <v>1</v>
      </c>
      <c r="K88" t="s">
        <v>46</v>
      </c>
    </row>
    <row r="89" spans="1:11" ht="45" x14ac:dyDescent="0.25">
      <c r="A89" s="1" t="s">
        <v>160</v>
      </c>
      <c r="B89" s="2">
        <v>4620000</v>
      </c>
      <c r="C89" s="2">
        <v>4620000</v>
      </c>
      <c r="D89" s="2">
        <v>0</v>
      </c>
      <c r="E89" s="2">
        <v>4620000</v>
      </c>
      <c r="F89" s="2">
        <v>4620000</v>
      </c>
      <c r="G89" s="3">
        <v>1</v>
      </c>
      <c r="H89" s="4">
        <v>0.80822510822510796</v>
      </c>
      <c r="I89" s="4">
        <v>1</v>
      </c>
      <c r="J89" s="4">
        <v>1</v>
      </c>
      <c r="K89" t="s">
        <v>46</v>
      </c>
    </row>
    <row r="90" spans="1:11" ht="30" x14ac:dyDescent="0.25">
      <c r="A90" s="1" t="s">
        <v>161</v>
      </c>
      <c r="B90" s="2">
        <v>1132000</v>
      </c>
      <c r="C90" s="2">
        <v>1132000</v>
      </c>
      <c r="D90" s="2">
        <v>0</v>
      </c>
      <c r="E90" s="2">
        <v>1132000</v>
      </c>
      <c r="F90" s="2">
        <v>1132000</v>
      </c>
      <c r="G90" s="3">
        <v>1</v>
      </c>
      <c r="H90" s="4">
        <v>0</v>
      </c>
      <c r="I90" s="4">
        <v>1</v>
      </c>
      <c r="J90" s="4">
        <v>1</v>
      </c>
      <c r="K90" t="s">
        <v>46</v>
      </c>
    </row>
    <row r="91" spans="1:11" ht="30" x14ac:dyDescent="0.25">
      <c r="A91" s="1" t="s">
        <v>162</v>
      </c>
      <c r="B91" s="2">
        <v>621000</v>
      </c>
      <c r="C91" s="2">
        <v>621000</v>
      </c>
      <c r="D91" s="2">
        <v>0</v>
      </c>
      <c r="E91" s="2">
        <v>621000</v>
      </c>
      <c r="F91" s="2">
        <v>621000</v>
      </c>
      <c r="G91" s="3">
        <v>1</v>
      </c>
      <c r="H91" s="4">
        <v>1</v>
      </c>
      <c r="I91" s="4">
        <v>1</v>
      </c>
      <c r="J91" s="4">
        <v>1</v>
      </c>
      <c r="K91" t="s">
        <v>46</v>
      </c>
    </row>
    <row r="92" spans="1:11" x14ac:dyDescent="0.25">
      <c r="A92" s="1" t="s">
        <v>163</v>
      </c>
      <c r="B92" s="2">
        <v>1609560</v>
      </c>
      <c r="C92" s="2">
        <v>1609560</v>
      </c>
      <c r="D92" s="2">
        <v>0</v>
      </c>
      <c r="E92" s="2">
        <v>1609200</v>
      </c>
      <c r="F92" s="2">
        <v>1609200</v>
      </c>
      <c r="G92" s="3">
        <v>0.99977633639006902</v>
      </c>
      <c r="H92" s="4">
        <v>0.99977633639006902</v>
      </c>
      <c r="I92" s="4">
        <v>0.99977633639006902</v>
      </c>
      <c r="J92" s="4">
        <v>1</v>
      </c>
      <c r="K92" t="s">
        <v>45</v>
      </c>
    </row>
    <row r="93" spans="1:11" ht="30" x14ac:dyDescent="0.25">
      <c r="A93" s="1" t="s">
        <v>164</v>
      </c>
      <c r="B93" s="2">
        <v>492750</v>
      </c>
      <c r="C93" s="2">
        <v>492750</v>
      </c>
      <c r="D93" s="2">
        <v>0</v>
      </c>
      <c r="E93" s="2">
        <v>492750</v>
      </c>
      <c r="F93" s="2">
        <v>492750</v>
      </c>
      <c r="G93" s="3">
        <v>1</v>
      </c>
      <c r="H93" s="4">
        <v>0</v>
      </c>
      <c r="I93" s="4">
        <v>1</v>
      </c>
      <c r="J93" s="4">
        <v>1</v>
      </c>
      <c r="K93" t="s">
        <v>45</v>
      </c>
    </row>
    <row r="94" spans="1:11" ht="30" x14ac:dyDescent="0.25">
      <c r="A94" s="1" t="s">
        <v>165</v>
      </c>
      <c r="B94" s="2">
        <v>540000</v>
      </c>
      <c r="C94" s="2">
        <v>540000</v>
      </c>
      <c r="D94" s="2">
        <v>0</v>
      </c>
      <c r="E94" s="2">
        <v>540000</v>
      </c>
      <c r="F94" s="2">
        <v>540000</v>
      </c>
      <c r="G94" s="3">
        <v>1</v>
      </c>
      <c r="H94" s="4">
        <v>0</v>
      </c>
      <c r="I94" s="4">
        <v>1</v>
      </c>
      <c r="J94" s="4">
        <v>1</v>
      </c>
      <c r="K94" t="s">
        <v>45</v>
      </c>
    </row>
    <row r="95" spans="1:11" ht="30" x14ac:dyDescent="0.25">
      <c r="A95" s="1" t="s">
        <v>166</v>
      </c>
      <c r="B95" s="2">
        <v>1600000</v>
      </c>
      <c r="C95" s="2">
        <v>1600000</v>
      </c>
      <c r="D95" s="2">
        <v>0</v>
      </c>
      <c r="E95" s="2">
        <v>1600000</v>
      </c>
      <c r="F95" s="2">
        <v>1600000</v>
      </c>
      <c r="G95" s="3">
        <v>1</v>
      </c>
      <c r="H95" s="4">
        <v>0</v>
      </c>
      <c r="I95" s="4">
        <v>1</v>
      </c>
      <c r="J95" s="4">
        <v>1</v>
      </c>
      <c r="K95" t="s">
        <v>41</v>
      </c>
    </row>
    <row r="96" spans="1:11" x14ac:dyDescent="0.25">
      <c r="A96" s="1" t="s">
        <v>167</v>
      </c>
      <c r="B96" s="2">
        <v>1682234</v>
      </c>
      <c r="C96" s="2">
        <v>1682234</v>
      </c>
      <c r="D96" s="2">
        <v>0</v>
      </c>
      <c r="E96" s="2">
        <v>1682234</v>
      </c>
      <c r="F96" s="2">
        <v>1682234</v>
      </c>
      <c r="G96" s="3">
        <v>1</v>
      </c>
      <c r="H96" s="4">
        <v>0</v>
      </c>
      <c r="I96" s="4">
        <v>1</v>
      </c>
      <c r="J96" s="4">
        <v>1</v>
      </c>
      <c r="K96" t="s">
        <v>41</v>
      </c>
    </row>
    <row r="97" spans="1:11" ht="30" x14ac:dyDescent="0.25">
      <c r="A97" s="1" t="s">
        <v>168</v>
      </c>
      <c r="B97" s="2">
        <v>1212000</v>
      </c>
      <c r="C97" s="2">
        <v>1212000</v>
      </c>
      <c r="D97" s="2">
        <v>0</v>
      </c>
      <c r="E97" s="2">
        <v>1212000</v>
      </c>
      <c r="F97" s="2">
        <v>1212000</v>
      </c>
      <c r="G97" s="3">
        <v>1</v>
      </c>
      <c r="H97" s="4">
        <v>0</v>
      </c>
      <c r="I97" s="4">
        <v>1</v>
      </c>
      <c r="J97" s="4">
        <v>1</v>
      </c>
      <c r="K97" t="s">
        <v>41</v>
      </c>
    </row>
    <row r="98" spans="1:11" x14ac:dyDescent="0.25">
      <c r="A98" s="1" t="s">
        <v>169</v>
      </c>
      <c r="B98" s="2">
        <v>2100000</v>
      </c>
      <c r="C98" s="2">
        <v>2100000</v>
      </c>
      <c r="D98" s="2">
        <v>0</v>
      </c>
      <c r="E98" s="2">
        <v>2100000</v>
      </c>
      <c r="F98" s="2">
        <v>2100000</v>
      </c>
      <c r="G98" s="3">
        <v>1</v>
      </c>
      <c r="H98" s="4">
        <v>0</v>
      </c>
      <c r="I98" s="4">
        <v>1</v>
      </c>
      <c r="J98" s="4">
        <v>1</v>
      </c>
      <c r="K98" t="s">
        <v>41</v>
      </c>
    </row>
    <row r="99" spans="1:11" ht="30" x14ac:dyDescent="0.25">
      <c r="A99" s="1" t="s">
        <v>170</v>
      </c>
      <c r="B99" s="2">
        <v>200000</v>
      </c>
      <c r="C99" s="2">
        <v>200000</v>
      </c>
      <c r="D99" s="2">
        <v>0</v>
      </c>
      <c r="E99" s="2">
        <v>200000</v>
      </c>
      <c r="F99" s="2">
        <v>200000</v>
      </c>
      <c r="G99" s="3">
        <v>1</v>
      </c>
      <c r="H99" s="4">
        <v>1</v>
      </c>
      <c r="I99" s="4">
        <v>1</v>
      </c>
      <c r="J99" s="4">
        <v>1</v>
      </c>
      <c r="K99" t="s">
        <v>43</v>
      </c>
    </row>
    <row r="100" spans="1:11" ht="30" x14ac:dyDescent="0.25">
      <c r="A100" s="1" t="s">
        <v>171</v>
      </c>
      <c r="B100" s="2">
        <v>800000</v>
      </c>
      <c r="C100" s="2">
        <v>800000</v>
      </c>
      <c r="D100" s="2">
        <v>0</v>
      </c>
      <c r="E100" s="2">
        <v>800000</v>
      </c>
      <c r="F100" s="2">
        <v>800000</v>
      </c>
      <c r="G100" s="3">
        <v>1</v>
      </c>
      <c r="H100" s="4">
        <v>0</v>
      </c>
      <c r="I100" s="4">
        <v>1</v>
      </c>
      <c r="J100" s="4">
        <v>1</v>
      </c>
      <c r="K100" t="s">
        <v>43</v>
      </c>
    </row>
    <row r="101" spans="1:11" ht="30" x14ac:dyDescent="0.25">
      <c r="A101" s="1" t="s">
        <v>172</v>
      </c>
      <c r="B101" s="2">
        <v>1350000</v>
      </c>
      <c r="C101" s="2">
        <v>1350000</v>
      </c>
      <c r="D101" s="2">
        <v>0</v>
      </c>
      <c r="E101" s="2">
        <v>1342000</v>
      </c>
      <c r="F101" s="2">
        <v>1342000</v>
      </c>
      <c r="G101" s="3">
        <v>0.994074074074074</v>
      </c>
      <c r="H101" s="4">
        <v>0.994074074074074</v>
      </c>
      <c r="I101" s="4">
        <v>0.994074074074074</v>
      </c>
      <c r="J101" s="4">
        <v>1</v>
      </c>
      <c r="K101" t="s">
        <v>42</v>
      </c>
    </row>
    <row r="102" spans="1:11" ht="45" x14ac:dyDescent="0.25">
      <c r="A102" s="1" t="s">
        <v>173</v>
      </c>
      <c r="B102" s="2">
        <v>3938738</v>
      </c>
      <c r="C102" s="2">
        <v>3959928</v>
      </c>
      <c r="D102" s="2">
        <v>0</v>
      </c>
      <c r="E102" s="2">
        <v>3938738</v>
      </c>
      <c r="F102" s="2">
        <v>3938738</v>
      </c>
      <c r="G102" s="3">
        <v>0.99464889260612799</v>
      </c>
      <c r="H102" s="4">
        <v>0</v>
      </c>
      <c r="I102" s="4">
        <v>1</v>
      </c>
      <c r="J102" s="4">
        <v>1</v>
      </c>
      <c r="K102" t="s">
        <v>46</v>
      </c>
    </row>
    <row r="103" spans="1:11" ht="30" x14ac:dyDescent="0.25">
      <c r="A103" s="1" t="s">
        <v>174</v>
      </c>
      <c r="B103" s="2">
        <v>816000</v>
      </c>
      <c r="C103" s="2">
        <v>816000</v>
      </c>
      <c r="D103" s="2">
        <v>0</v>
      </c>
      <c r="E103" s="2">
        <v>816000</v>
      </c>
      <c r="F103" s="2">
        <v>816000</v>
      </c>
      <c r="G103" s="3">
        <v>1</v>
      </c>
      <c r="H103" s="4">
        <v>0</v>
      </c>
      <c r="I103" s="4">
        <v>1</v>
      </c>
      <c r="J103" s="4">
        <v>1</v>
      </c>
      <c r="K103" t="s">
        <v>45</v>
      </c>
    </row>
    <row r="104" spans="1:11" ht="30" x14ac:dyDescent="0.25">
      <c r="A104" s="1" t="s">
        <v>175</v>
      </c>
      <c r="B104" s="2">
        <v>216000</v>
      </c>
      <c r="C104" s="2">
        <v>216000</v>
      </c>
      <c r="D104" s="2">
        <v>0</v>
      </c>
      <c r="E104" s="2">
        <v>216000</v>
      </c>
      <c r="F104" s="2">
        <v>216000</v>
      </c>
      <c r="G104" s="3">
        <v>1</v>
      </c>
      <c r="H104" s="4">
        <v>0</v>
      </c>
      <c r="I104" s="4">
        <v>1</v>
      </c>
      <c r="J104" s="4">
        <v>1</v>
      </c>
      <c r="K104" t="s">
        <v>45</v>
      </c>
    </row>
    <row r="105" spans="1:11" ht="30" x14ac:dyDescent="0.25">
      <c r="A105" s="1" t="s">
        <v>176</v>
      </c>
      <c r="B105" s="2">
        <v>96000</v>
      </c>
      <c r="C105" s="2">
        <v>96000</v>
      </c>
      <c r="D105" s="2">
        <v>0</v>
      </c>
      <c r="E105" s="2">
        <v>192000</v>
      </c>
      <c r="F105" s="2">
        <v>192000</v>
      </c>
      <c r="G105" s="3">
        <v>2</v>
      </c>
      <c r="H105" s="4">
        <v>1</v>
      </c>
      <c r="I105" s="4">
        <v>2</v>
      </c>
      <c r="J105" s="4">
        <v>1</v>
      </c>
      <c r="K105" t="s">
        <v>45</v>
      </c>
    </row>
    <row r="106" spans="1:11" ht="30" x14ac:dyDescent="0.25">
      <c r="A106" s="1" t="s">
        <v>177</v>
      </c>
      <c r="B106" s="2">
        <v>4548000</v>
      </c>
      <c r="C106" s="2">
        <v>4548000</v>
      </c>
      <c r="D106" s="2">
        <v>0</v>
      </c>
      <c r="E106" s="2">
        <v>4548000</v>
      </c>
      <c r="F106" s="2">
        <v>4548000</v>
      </c>
      <c r="G106" s="3">
        <v>1</v>
      </c>
      <c r="H106" s="4">
        <v>0</v>
      </c>
      <c r="I106" s="4">
        <v>1</v>
      </c>
      <c r="J106" s="4">
        <v>1</v>
      </c>
      <c r="K106" t="s">
        <v>45</v>
      </c>
    </row>
    <row r="107" spans="1:11" ht="45" x14ac:dyDescent="0.25">
      <c r="A107" s="1" t="s">
        <v>178</v>
      </c>
      <c r="B107" s="2">
        <v>5521934</v>
      </c>
      <c r="C107" s="2">
        <v>5521934</v>
      </c>
      <c r="D107" s="2">
        <v>0</v>
      </c>
      <c r="E107" s="2">
        <v>5393325</v>
      </c>
      <c r="F107" s="2">
        <v>5393325</v>
      </c>
      <c r="G107" s="3">
        <v>0.976709428254666</v>
      </c>
      <c r="H107" s="4">
        <v>0.976709428254666</v>
      </c>
      <c r="I107" s="4">
        <v>0.976709428254666</v>
      </c>
      <c r="J107" s="4">
        <v>1</v>
      </c>
      <c r="K107" t="s">
        <v>44</v>
      </c>
    </row>
    <row r="108" spans="1:11" ht="30" x14ac:dyDescent="0.25">
      <c r="A108" s="1" t="s">
        <v>179</v>
      </c>
      <c r="B108" s="2">
        <v>1166400</v>
      </c>
      <c r="C108" s="2">
        <v>1166400</v>
      </c>
      <c r="D108" s="2">
        <v>0</v>
      </c>
      <c r="E108" s="2">
        <v>1166400</v>
      </c>
      <c r="F108" s="2">
        <v>1166400</v>
      </c>
      <c r="G108" s="3">
        <v>1</v>
      </c>
      <c r="H108" s="4">
        <v>0</v>
      </c>
      <c r="I108" s="4">
        <v>1</v>
      </c>
      <c r="J108" s="4">
        <v>1</v>
      </c>
      <c r="K108" t="s">
        <v>44</v>
      </c>
    </row>
    <row r="109" spans="1:11" ht="30" x14ac:dyDescent="0.25">
      <c r="A109" s="1" t="s">
        <v>180</v>
      </c>
      <c r="B109" s="2">
        <v>588234</v>
      </c>
      <c r="C109" s="2">
        <v>588234</v>
      </c>
      <c r="D109" s="2">
        <v>0</v>
      </c>
      <c r="E109" s="2">
        <v>559591</v>
      </c>
      <c r="F109" s="2">
        <v>559591</v>
      </c>
      <c r="G109" s="3">
        <v>0.95130679287494402</v>
      </c>
      <c r="H109" s="4">
        <v>0</v>
      </c>
      <c r="I109" s="4">
        <v>0.95130679287494402</v>
      </c>
      <c r="J109" s="4">
        <v>1</v>
      </c>
      <c r="K109" t="s">
        <v>44</v>
      </c>
    </row>
    <row r="110" spans="1:11" ht="30" x14ac:dyDescent="0.25">
      <c r="A110" s="1" t="s">
        <v>181</v>
      </c>
      <c r="B110" s="2">
        <v>509899</v>
      </c>
      <c r="C110" s="2">
        <v>509899</v>
      </c>
      <c r="D110" s="2">
        <v>0</v>
      </c>
      <c r="E110" s="2">
        <v>487200</v>
      </c>
      <c r="F110" s="2">
        <v>487200</v>
      </c>
      <c r="G110" s="3">
        <v>0.95548334081847597</v>
      </c>
      <c r="H110" s="4">
        <v>0</v>
      </c>
      <c r="I110" s="4">
        <v>0.95548334081847597</v>
      </c>
      <c r="J110" s="4">
        <v>1</v>
      </c>
      <c r="K110" t="s">
        <v>44</v>
      </c>
    </row>
    <row r="111" spans="1:11" ht="30" x14ac:dyDescent="0.25">
      <c r="A111" s="1" t="s">
        <v>182</v>
      </c>
      <c r="B111" s="2">
        <v>435000</v>
      </c>
      <c r="C111" s="2">
        <v>435000</v>
      </c>
      <c r="D111" s="2">
        <v>0</v>
      </c>
      <c r="E111" s="2">
        <v>435000</v>
      </c>
      <c r="F111" s="2">
        <v>435000</v>
      </c>
      <c r="G111" s="3">
        <v>1</v>
      </c>
      <c r="H111" s="4">
        <v>1</v>
      </c>
      <c r="I111" s="4">
        <v>1</v>
      </c>
      <c r="J111" s="4">
        <v>1</v>
      </c>
      <c r="K111" t="s">
        <v>48</v>
      </c>
    </row>
    <row r="112" spans="1:11" ht="30" x14ac:dyDescent="0.25">
      <c r="A112" s="1" t="s">
        <v>183</v>
      </c>
      <c r="B112" s="2">
        <v>928000</v>
      </c>
      <c r="C112" s="2">
        <v>928000</v>
      </c>
      <c r="D112" s="2">
        <v>0</v>
      </c>
      <c r="E112" s="2">
        <v>928000</v>
      </c>
      <c r="F112" s="2">
        <v>928000</v>
      </c>
      <c r="G112" s="3">
        <v>1</v>
      </c>
      <c r="H112" s="4">
        <v>0.36314655172413801</v>
      </c>
      <c r="I112" s="4">
        <v>1</v>
      </c>
      <c r="J112" s="4">
        <v>0.6</v>
      </c>
      <c r="K112" t="s">
        <v>48</v>
      </c>
    </row>
    <row r="113" spans="1:11" ht="30" x14ac:dyDescent="0.25">
      <c r="A113" s="1" t="s">
        <v>184</v>
      </c>
      <c r="B113" s="2">
        <v>1273000</v>
      </c>
      <c r="C113" s="2">
        <v>1273000</v>
      </c>
      <c r="D113" s="2">
        <v>0</v>
      </c>
      <c r="E113" s="2">
        <v>1315</v>
      </c>
      <c r="F113" s="2">
        <v>1315</v>
      </c>
      <c r="G113" s="3">
        <v>1.03299293008641E-3</v>
      </c>
      <c r="H113" s="4">
        <v>1.03299293008641E-3</v>
      </c>
      <c r="I113" s="4">
        <v>1.03299293008641E-3</v>
      </c>
      <c r="J113" s="4">
        <v>1</v>
      </c>
      <c r="K113" t="s">
        <v>48</v>
      </c>
    </row>
    <row r="114" spans="1:11" ht="30" x14ac:dyDescent="0.25">
      <c r="A114" s="1" t="s">
        <v>185</v>
      </c>
      <c r="B114" s="2">
        <v>282000</v>
      </c>
      <c r="C114" s="2">
        <v>282000</v>
      </c>
      <c r="D114" s="2">
        <v>0</v>
      </c>
      <c r="E114" s="2">
        <v>282000</v>
      </c>
      <c r="F114" s="2">
        <v>282000</v>
      </c>
      <c r="G114" s="3">
        <v>1</v>
      </c>
      <c r="H114" s="4">
        <v>1</v>
      </c>
      <c r="I114" s="4">
        <v>1</v>
      </c>
      <c r="J114" s="4">
        <v>1</v>
      </c>
      <c r="K114" t="s">
        <v>46</v>
      </c>
    </row>
    <row r="115" spans="1:11" ht="30" x14ac:dyDescent="0.25">
      <c r="A115" s="1" t="s">
        <v>186</v>
      </c>
      <c r="B115" s="2">
        <v>50000</v>
      </c>
      <c r="C115" s="2">
        <v>50000</v>
      </c>
      <c r="D115" s="2">
        <v>0</v>
      </c>
      <c r="E115" s="2">
        <v>45960</v>
      </c>
      <c r="F115" s="2">
        <v>45960</v>
      </c>
      <c r="G115" s="3">
        <v>0.91920000000000002</v>
      </c>
      <c r="H115" s="4">
        <v>0</v>
      </c>
      <c r="I115" s="4">
        <v>0.91920000000000002</v>
      </c>
      <c r="J115" s="4">
        <v>1</v>
      </c>
      <c r="K115" t="s">
        <v>44</v>
      </c>
    </row>
    <row r="116" spans="1:11" x14ac:dyDescent="0.25">
      <c r="A116" s="1" t="s">
        <v>187</v>
      </c>
      <c r="B116" s="2">
        <v>120000</v>
      </c>
      <c r="C116" s="2">
        <v>200000</v>
      </c>
      <c r="D116" s="2">
        <v>0</v>
      </c>
      <c r="E116" s="2">
        <v>120000</v>
      </c>
      <c r="F116" s="2">
        <v>120000</v>
      </c>
      <c r="G116" s="3">
        <v>0.6</v>
      </c>
      <c r="H116" s="4">
        <v>0</v>
      </c>
      <c r="I116" s="4">
        <v>1</v>
      </c>
      <c r="J116" s="4">
        <v>1</v>
      </c>
      <c r="K116" t="s">
        <v>44</v>
      </c>
    </row>
    <row r="117" spans="1:11" ht="45" x14ac:dyDescent="0.25">
      <c r="A117" s="1" t="s">
        <v>188</v>
      </c>
      <c r="B117" s="2">
        <v>200000</v>
      </c>
      <c r="C117" s="2">
        <v>200000</v>
      </c>
      <c r="D117" s="2">
        <v>0</v>
      </c>
      <c r="E117" s="2">
        <v>200000</v>
      </c>
      <c r="F117" s="2">
        <v>200000</v>
      </c>
      <c r="G117" s="3">
        <v>1</v>
      </c>
      <c r="H117" s="4">
        <v>0</v>
      </c>
      <c r="I117" s="4">
        <v>1</v>
      </c>
      <c r="J117" s="4">
        <v>1</v>
      </c>
      <c r="K117" t="s">
        <v>44</v>
      </c>
    </row>
    <row r="118" spans="1:11" ht="30" x14ac:dyDescent="0.25">
      <c r="A118" s="1" t="s">
        <v>189</v>
      </c>
      <c r="B118" s="2">
        <v>200000</v>
      </c>
      <c r="C118" s="2">
        <v>200000</v>
      </c>
      <c r="D118" s="2">
        <v>0</v>
      </c>
      <c r="E118" s="2">
        <v>130000</v>
      </c>
      <c r="F118" s="2">
        <v>130000</v>
      </c>
      <c r="G118" s="3">
        <v>0.65</v>
      </c>
      <c r="H118" s="4">
        <v>0</v>
      </c>
      <c r="I118" s="4">
        <v>0.65</v>
      </c>
      <c r="J118" s="4">
        <v>1</v>
      </c>
      <c r="K118" t="s">
        <v>44</v>
      </c>
    </row>
    <row r="119" spans="1:11" ht="22.5" customHeight="1" x14ac:dyDescent="0.25">
      <c r="A119" s="1" t="s">
        <v>190</v>
      </c>
      <c r="B119" s="2">
        <v>20000000</v>
      </c>
      <c r="C119" s="2">
        <v>20000000</v>
      </c>
      <c r="D119" s="2">
        <v>0</v>
      </c>
      <c r="E119" s="2">
        <v>20000000</v>
      </c>
      <c r="F119" s="2">
        <v>20000000</v>
      </c>
      <c r="G119" s="3">
        <v>1</v>
      </c>
      <c r="H119" s="4">
        <v>1</v>
      </c>
      <c r="I119" s="4">
        <v>1</v>
      </c>
      <c r="J119" s="4">
        <v>0</v>
      </c>
      <c r="K119" t="s">
        <v>42</v>
      </c>
    </row>
    <row r="120" spans="1:11" x14ac:dyDescent="0.25">
      <c r="A120" s="1" t="s">
        <v>191</v>
      </c>
      <c r="B120" s="2">
        <v>215000</v>
      </c>
      <c r="C120" s="2">
        <v>215000</v>
      </c>
      <c r="D120" s="2">
        <v>0</v>
      </c>
      <c r="E120" s="2">
        <v>180000</v>
      </c>
      <c r="F120" s="2">
        <v>180000</v>
      </c>
      <c r="G120" s="3">
        <v>0.837209302325581</v>
      </c>
      <c r="H120" s="4">
        <v>0</v>
      </c>
      <c r="I120" s="4">
        <v>0.837209302325581</v>
      </c>
      <c r="J120" s="4">
        <v>1</v>
      </c>
      <c r="K120" t="s">
        <v>44</v>
      </c>
    </row>
    <row r="121" spans="1:11" ht="30" x14ac:dyDescent="0.25">
      <c r="A121" s="1" t="s">
        <v>192</v>
      </c>
      <c r="B121" s="2">
        <v>150000</v>
      </c>
      <c r="C121" s="2">
        <v>150000</v>
      </c>
      <c r="D121" s="2">
        <v>0</v>
      </c>
      <c r="E121" s="2">
        <v>150000</v>
      </c>
      <c r="F121" s="2">
        <v>150000</v>
      </c>
      <c r="G121" s="3">
        <v>1</v>
      </c>
      <c r="H121" s="4">
        <v>1</v>
      </c>
      <c r="I121" s="4">
        <v>1</v>
      </c>
      <c r="J121" s="4">
        <v>1</v>
      </c>
      <c r="K121" t="s">
        <v>44</v>
      </c>
    </row>
    <row r="122" spans="1:11" ht="30" x14ac:dyDescent="0.25">
      <c r="A122" s="1" t="s">
        <v>193</v>
      </c>
      <c r="B122" s="2">
        <v>800000</v>
      </c>
      <c r="C122" s="2">
        <v>800000</v>
      </c>
      <c r="D122" s="2">
        <v>0</v>
      </c>
      <c r="E122" s="2">
        <v>800000</v>
      </c>
      <c r="F122" s="2">
        <v>800000</v>
      </c>
      <c r="G122" s="3">
        <v>1</v>
      </c>
      <c r="H122" s="4">
        <v>1</v>
      </c>
      <c r="I122" s="4">
        <v>1</v>
      </c>
      <c r="J122" s="4">
        <v>1</v>
      </c>
      <c r="K122" t="s">
        <v>43</v>
      </c>
    </row>
    <row r="123" spans="1:11" ht="30" x14ac:dyDescent="0.25">
      <c r="A123" s="1" t="s">
        <v>194</v>
      </c>
      <c r="B123" s="2">
        <v>1400000</v>
      </c>
      <c r="C123" s="2">
        <v>1400000</v>
      </c>
      <c r="D123" s="2">
        <v>0</v>
      </c>
      <c r="E123" s="2">
        <v>1400000</v>
      </c>
      <c r="F123" s="2">
        <v>1400000</v>
      </c>
      <c r="G123" s="3">
        <v>1</v>
      </c>
      <c r="H123" s="4">
        <v>0</v>
      </c>
      <c r="I123" s="4">
        <v>1</v>
      </c>
      <c r="J123" s="4">
        <v>1</v>
      </c>
      <c r="K123" t="s">
        <v>43</v>
      </c>
    </row>
    <row r="124" spans="1:11" ht="30" x14ac:dyDescent="0.25">
      <c r="A124" s="1" t="s">
        <v>195</v>
      </c>
      <c r="B124" s="2">
        <v>2409490</v>
      </c>
      <c r="C124" s="2">
        <v>2409490</v>
      </c>
      <c r="D124" s="2">
        <v>0</v>
      </c>
      <c r="E124" s="2">
        <v>2409490</v>
      </c>
      <c r="F124" s="2">
        <v>2409490</v>
      </c>
      <c r="G124" s="3">
        <v>1</v>
      </c>
      <c r="H124" s="4">
        <v>0</v>
      </c>
      <c r="I124" s="4">
        <v>1</v>
      </c>
      <c r="J124" s="4">
        <v>1</v>
      </c>
      <c r="K124" t="s">
        <v>41</v>
      </c>
    </row>
    <row r="125" spans="1:11" ht="30" x14ac:dyDescent="0.25">
      <c r="A125" s="1" t="s">
        <v>196</v>
      </c>
      <c r="B125" s="2">
        <v>4140710</v>
      </c>
      <c r="C125" s="2">
        <v>4140710</v>
      </c>
      <c r="D125" s="2">
        <v>0</v>
      </c>
      <c r="E125" s="2">
        <v>4140710</v>
      </c>
      <c r="F125" s="2">
        <v>4140710</v>
      </c>
      <c r="G125" s="3">
        <v>1</v>
      </c>
      <c r="H125" s="4">
        <v>0.48300895257093601</v>
      </c>
      <c r="I125" s="4">
        <v>1</v>
      </c>
      <c r="J125" s="4">
        <v>1</v>
      </c>
      <c r="K125" t="s">
        <v>41</v>
      </c>
    </row>
    <row r="126" spans="1:11" x14ac:dyDescent="0.25">
      <c r="A126" s="1" t="s">
        <v>197</v>
      </c>
      <c r="B126" s="2">
        <v>630000</v>
      </c>
      <c r="C126" s="2">
        <v>630000</v>
      </c>
      <c r="D126" s="2">
        <v>0</v>
      </c>
      <c r="E126" s="2">
        <v>630000</v>
      </c>
      <c r="F126" s="2">
        <v>630000</v>
      </c>
      <c r="G126" s="3">
        <v>1</v>
      </c>
      <c r="H126" s="4">
        <v>0</v>
      </c>
      <c r="I126" s="4">
        <v>1</v>
      </c>
      <c r="J126" s="4">
        <v>1</v>
      </c>
      <c r="K126" t="s">
        <v>41</v>
      </c>
    </row>
    <row r="127" spans="1:11" ht="30" x14ac:dyDescent="0.25">
      <c r="A127" s="1" t="s">
        <v>198</v>
      </c>
      <c r="B127" s="2">
        <v>300000</v>
      </c>
      <c r="C127" s="2">
        <v>300000</v>
      </c>
      <c r="D127" s="2">
        <v>0</v>
      </c>
      <c r="E127" s="2">
        <v>300000</v>
      </c>
      <c r="F127" s="2">
        <v>300000</v>
      </c>
      <c r="G127" s="3">
        <v>1</v>
      </c>
      <c r="H127" s="4">
        <v>1</v>
      </c>
      <c r="I127" s="4">
        <v>1</v>
      </c>
      <c r="J127" s="4">
        <v>1</v>
      </c>
      <c r="K127" t="s">
        <v>43</v>
      </c>
    </row>
    <row r="128" spans="1:11" x14ac:dyDescent="0.25">
      <c r="A128" s="1" t="s">
        <v>199</v>
      </c>
      <c r="B128" s="2">
        <v>2574986</v>
      </c>
      <c r="C128" s="2">
        <v>2574986</v>
      </c>
      <c r="D128" s="2">
        <v>0</v>
      </c>
      <c r="E128" s="2">
        <v>2374760</v>
      </c>
      <c r="F128" s="2">
        <v>2374760</v>
      </c>
      <c r="G128" s="3">
        <v>0.92224190733464195</v>
      </c>
      <c r="H128" s="4">
        <v>0.92224190733464195</v>
      </c>
      <c r="I128" s="4">
        <v>0.92224190733464195</v>
      </c>
      <c r="J128" s="4">
        <v>1</v>
      </c>
      <c r="K128" t="s">
        <v>45</v>
      </c>
    </row>
    <row r="129" spans="1:11" ht="30" x14ac:dyDescent="0.25">
      <c r="A129" s="1" t="s">
        <v>200</v>
      </c>
      <c r="B129" s="2">
        <v>1459575</v>
      </c>
      <c r="C129" s="2">
        <v>1459575</v>
      </c>
      <c r="D129" s="2">
        <v>0</v>
      </c>
      <c r="E129" s="2">
        <v>943966</v>
      </c>
      <c r="F129" s="2">
        <v>943966</v>
      </c>
      <c r="G129" s="3">
        <v>0.64674031824332401</v>
      </c>
      <c r="H129" s="4">
        <v>0</v>
      </c>
      <c r="I129" s="4">
        <v>0.64674031824332401</v>
      </c>
      <c r="J129" s="4">
        <v>1</v>
      </c>
      <c r="K129" t="s">
        <v>49</v>
      </c>
    </row>
    <row r="130" spans="1:11" ht="30" x14ac:dyDescent="0.25">
      <c r="A130" s="1" t="s">
        <v>201</v>
      </c>
      <c r="B130" s="2">
        <v>300562</v>
      </c>
      <c r="C130" s="2">
        <v>300562</v>
      </c>
      <c r="D130" s="2">
        <v>0</v>
      </c>
      <c r="E130" s="2">
        <v>300562</v>
      </c>
      <c r="F130" s="2">
        <v>300562</v>
      </c>
      <c r="G130" s="3">
        <v>1</v>
      </c>
      <c r="H130" s="4">
        <v>0</v>
      </c>
      <c r="I130" s="4">
        <v>1</v>
      </c>
      <c r="J130" s="4">
        <v>1</v>
      </c>
      <c r="K130" t="s">
        <v>48</v>
      </c>
    </row>
    <row r="131" spans="1:11" x14ac:dyDescent="0.25">
      <c r="A131" s="1" t="s">
        <v>202</v>
      </c>
      <c r="B131" s="2">
        <v>1788114</v>
      </c>
      <c r="C131" s="2">
        <v>3000000</v>
      </c>
      <c r="D131" s="2">
        <v>0</v>
      </c>
      <c r="E131" s="2">
        <v>1788114</v>
      </c>
      <c r="F131" s="2">
        <v>1788114</v>
      </c>
      <c r="G131" s="3">
        <v>0.59603799999999996</v>
      </c>
      <c r="H131" s="4">
        <v>0</v>
      </c>
      <c r="I131" s="4">
        <v>1</v>
      </c>
      <c r="J131" s="4">
        <v>1</v>
      </c>
      <c r="K131" t="s">
        <v>48</v>
      </c>
    </row>
    <row r="132" spans="1:11" ht="45" x14ac:dyDescent="0.25">
      <c r="A132" s="1" t="s">
        <v>203</v>
      </c>
      <c r="B132" s="2">
        <v>1060000</v>
      </c>
      <c r="C132" s="2">
        <v>1060000</v>
      </c>
      <c r="D132" s="2">
        <v>0</v>
      </c>
      <c r="E132" s="2">
        <v>1060000</v>
      </c>
      <c r="F132" s="2">
        <v>1060000</v>
      </c>
      <c r="G132" s="3">
        <v>1</v>
      </c>
      <c r="H132" s="4">
        <v>0</v>
      </c>
      <c r="I132" s="4">
        <v>1</v>
      </c>
      <c r="J132" s="4">
        <v>1</v>
      </c>
      <c r="K132" t="s">
        <v>48</v>
      </c>
    </row>
    <row r="133" spans="1:11" ht="45" x14ac:dyDescent="0.25">
      <c r="A133" s="1" t="s">
        <v>204</v>
      </c>
      <c r="B133" s="2">
        <v>239280</v>
      </c>
      <c r="C133" s="2">
        <v>239280</v>
      </c>
      <c r="D133" s="2">
        <v>0</v>
      </c>
      <c r="E133" s="2">
        <v>239280</v>
      </c>
      <c r="F133" s="2">
        <v>239280</v>
      </c>
      <c r="G133" s="3">
        <v>1</v>
      </c>
      <c r="H133" s="4">
        <v>0</v>
      </c>
      <c r="I133" s="4">
        <v>1</v>
      </c>
      <c r="J133" s="4">
        <v>1</v>
      </c>
      <c r="K133" t="s">
        <v>48</v>
      </c>
    </row>
    <row r="134" spans="1:11" ht="30" x14ac:dyDescent="0.25">
      <c r="A134" s="1" t="s">
        <v>205</v>
      </c>
      <c r="B134" s="2">
        <v>986287</v>
      </c>
      <c r="C134" s="2">
        <v>1844785</v>
      </c>
      <c r="D134" s="2">
        <v>0</v>
      </c>
      <c r="E134" s="2">
        <v>986287</v>
      </c>
      <c r="F134" s="2">
        <v>986287</v>
      </c>
      <c r="G134" s="3">
        <v>0.53463520139203202</v>
      </c>
      <c r="H134" s="4">
        <v>0</v>
      </c>
      <c r="I134" s="4">
        <v>1</v>
      </c>
      <c r="J134" s="4">
        <v>1</v>
      </c>
      <c r="K134" t="s">
        <v>48</v>
      </c>
    </row>
    <row r="135" spans="1:11" ht="60" x14ac:dyDescent="0.25">
      <c r="A135" s="1" t="s">
        <v>206</v>
      </c>
      <c r="B135" s="2">
        <v>213594</v>
      </c>
      <c r="C135" s="2">
        <v>213594</v>
      </c>
      <c r="D135" s="2">
        <v>0</v>
      </c>
      <c r="E135" s="2">
        <v>200212</v>
      </c>
      <c r="F135" s="2">
        <v>200212</v>
      </c>
      <c r="G135" s="3">
        <v>0.93734842739028201</v>
      </c>
      <c r="H135" s="4">
        <v>0</v>
      </c>
      <c r="I135" s="4">
        <v>0.93734842739028201</v>
      </c>
      <c r="J135" s="4">
        <v>1</v>
      </c>
      <c r="K135" t="s">
        <v>48</v>
      </c>
    </row>
    <row r="136" spans="1:11" ht="30" x14ac:dyDescent="0.25">
      <c r="A136" s="1" t="s">
        <v>207</v>
      </c>
      <c r="B136" s="2">
        <v>425000</v>
      </c>
      <c r="C136" s="2">
        <v>425000</v>
      </c>
      <c r="D136" s="2">
        <v>0</v>
      </c>
      <c r="E136" s="2">
        <v>425000</v>
      </c>
      <c r="F136" s="2">
        <v>425000</v>
      </c>
      <c r="G136" s="3">
        <v>1</v>
      </c>
      <c r="H136" s="4">
        <v>1</v>
      </c>
      <c r="I136" s="4">
        <v>1</v>
      </c>
      <c r="J136" s="4">
        <v>1</v>
      </c>
      <c r="K136" t="s">
        <v>48</v>
      </c>
    </row>
    <row r="137" spans="1:11" ht="30" x14ac:dyDescent="0.25">
      <c r="A137" s="1" t="s">
        <v>208</v>
      </c>
      <c r="B137" s="2">
        <v>950000</v>
      </c>
      <c r="C137" s="2">
        <v>950000</v>
      </c>
      <c r="D137" s="2">
        <v>0</v>
      </c>
      <c r="E137" s="2">
        <v>950000</v>
      </c>
      <c r="F137" s="2">
        <v>950000</v>
      </c>
      <c r="G137" s="3">
        <v>1</v>
      </c>
      <c r="H137" s="4">
        <v>0</v>
      </c>
      <c r="I137" s="4">
        <v>1</v>
      </c>
      <c r="J137" s="4">
        <v>1</v>
      </c>
      <c r="K137" t="s">
        <v>48</v>
      </c>
    </row>
    <row r="138" spans="1:11" ht="30" x14ac:dyDescent="0.25">
      <c r="A138" s="1" t="s">
        <v>209</v>
      </c>
      <c r="B138" s="2">
        <v>2240000</v>
      </c>
      <c r="C138" s="2">
        <v>2240000</v>
      </c>
      <c r="D138" s="2">
        <v>0</v>
      </c>
      <c r="E138" s="2">
        <v>2240000</v>
      </c>
      <c r="F138" s="2">
        <v>2240000</v>
      </c>
      <c r="G138" s="3">
        <v>1</v>
      </c>
      <c r="H138" s="4">
        <v>1</v>
      </c>
      <c r="I138" s="4">
        <v>1</v>
      </c>
      <c r="J138" s="4">
        <v>1</v>
      </c>
      <c r="K138" t="s">
        <v>47</v>
      </c>
    </row>
    <row r="139" spans="1:11" x14ac:dyDescent="0.25">
      <c r="A139" s="1" t="s">
        <v>210</v>
      </c>
      <c r="B139" s="2">
        <v>800000</v>
      </c>
      <c r="C139" s="2">
        <v>800000</v>
      </c>
      <c r="D139" s="2">
        <v>0</v>
      </c>
      <c r="E139" s="2">
        <v>800000</v>
      </c>
      <c r="F139" s="2">
        <v>800000</v>
      </c>
      <c r="G139" s="3">
        <v>1</v>
      </c>
      <c r="H139" s="4">
        <v>1</v>
      </c>
      <c r="I139" s="4">
        <v>1</v>
      </c>
      <c r="J139" s="4">
        <v>1</v>
      </c>
      <c r="K139" t="s">
        <v>43</v>
      </c>
    </row>
    <row r="140" spans="1:11" ht="30" x14ac:dyDescent="0.25">
      <c r="A140" s="1" t="s">
        <v>211</v>
      </c>
      <c r="B140" s="2">
        <v>817000</v>
      </c>
      <c r="C140" s="2">
        <v>817000</v>
      </c>
      <c r="D140" s="2">
        <v>0</v>
      </c>
      <c r="E140" s="2">
        <v>817000</v>
      </c>
      <c r="F140" s="2">
        <v>817000</v>
      </c>
      <c r="G140" s="3">
        <v>1</v>
      </c>
      <c r="H140" s="4">
        <v>1</v>
      </c>
      <c r="I140" s="4">
        <v>1</v>
      </c>
      <c r="J140" s="4">
        <v>1</v>
      </c>
      <c r="K140" t="s">
        <v>49</v>
      </c>
    </row>
    <row r="141" spans="1:11" x14ac:dyDescent="0.25">
      <c r="B141" s="2">
        <f t="shared" ref="B141:F141" si="0">SUBTOTAL(109,B4:B140)</f>
        <v>874412308.38999999</v>
      </c>
      <c r="C141" s="2">
        <f t="shared" si="0"/>
        <v>940078171.15999997</v>
      </c>
      <c r="D141" s="2">
        <f t="shared" si="0"/>
        <v>58627922.479999997</v>
      </c>
      <c r="E141" s="2">
        <f t="shared" si="0"/>
        <v>857248826.38999999</v>
      </c>
      <c r="F141" s="2">
        <f t="shared" si="0"/>
        <v>915876748.87</v>
      </c>
      <c r="G141" s="21" t="s">
        <v>33</v>
      </c>
      <c r="H141" s="21" t="s">
        <v>34</v>
      </c>
      <c r="I141" s="21" t="s">
        <v>34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F4E8-6A8B-4FC9-BEE1-68998F36BFD8}">
  <dimension ref="A1:L46"/>
  <sheetViews>
    <sheetView topLeftCell="A40" workbookViewId="0">
      <selection activeCell="B17" sqref="B17"/>
    </sheetView>
  </sheetViews>
  <sheetFormatPr defaultRowHeight="15" x14ac:dyDescent="0.25"/>
  <cols>
    <col min="1" max="1" width="44.7109375" style="1" customWidth="1"/>
    <col min="2" max="6" width="12.7109375" bestFit="1" customWidth="1"/>
  </cols>
  <sheetData>
    <row r="1" spans="1:12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45" x14ac:dyDescent="0.25">
      <c r="A4" s="1" t="s">
        <v>212</v>
      </c>
      <c r="B4" s="10">
        <v>4914710</v>
      </c>
      <c r="C4" s="10">
        <v>5033780</v>
      </c>
      <c r="D4" s="10">
        <v>0</v>
      </c>
      <c r="E4" s="10">
        <v>4914709</v>
      </c>
      <c r="F4" s="10">
        <v>4914709</v>
      </c>
      <c r="G4" s="11">
        <v>0.97634560906515599</v>
      </c>
      <c r="H4" s="12">
        <v>0.755218314000216</v>
      </c>
      <c r="I4" s="12">
        <v>0.99999979652919502</v>
      </c>
      <c r="J4" s="12">
        <v>1</v>
      </c>
      <c r="K4" s="13" t="s">
        <v>42</v>
      </c>
    </row>
    <row r="5" spans="1:12" ht="23.25" customHeight="1" x14ac:dyDescent="0.25">
      <c r="A5" s="1" t="s">
        <v>213</v>
      </c>
      <c r="B5" s="10">
        <v>151972000</v>
      </c>
      <c r="C5" s="10">
        <v>640891620</v>
      </c>
      <c r="D5" s="10">
        <v>335906092</v>
      </c>
      <c r="E5" s="10">
        <v>151971998</v>
      </c>
      <c r="F5" s="10">
        <v>487878090</v>
      </c>
      <c r="G5" s="11">
        <v>0.76124897685508797</v>
      </c>
      <c r="H5" s="12">
        <v>0.65627305029873895</v>
      </c>
      <c r="I5" s="12">
        <v>0.99999998683968105</v>
      </c>
      <c r="J5" s="12">
        <v>0.76</v>
      </c>
      <c r="K5" s="13" t="s">
        <v>42</v>
      </c>
    </row>
    <row r="6" spans="1:12" ht="24" customHeight="1" x14ac:dyDescent="0.25">
      <c r="A6" s="1" t="s">
        <v>214</v>
      </c>
      <c r="B6" s="10">
        <v>0</v>
      </c>
      <c r="C6" s="10">
        <v>120000000</v>
      </c>
      <c r="D6" s="10">
        <v>0</v>
      </c>
      <c r="E6" s="10">
        <v>0</v>
      </c>
      <c r="F6" s="10">
        <v>0</v>
      </c>
      <c r="G6" s="11">
        <v>0</v>
      </c>
      <c r="H6" s="12">
        <v>0</v>
      </c>
      <c r="I6" s="12">
        <v>0</v>
      </c>
      <c r="J6" s="12">
        <v>0</v>
      </c>
      <c r="K6" s="13" t="s">
        <v>42</v>
      </c>
    </row>
    <row r="7" spans="1:12" ht="23.25" customHeight="1" x14ac:dyDescent="0.25">
      <c r="A7" s="1" t="s">
        <v>215</v>
      </c>
      <c r="B7" s="10">
        <v>0</v>
      </c>
      <c r="C7" s="10">
        <v>335939627</v>
      </c>
      <c r="D7" s="10">
        <v>111620585</v>
      </c>
      <c r="E7" s="10">
        <v>0</v>
      </c>
      <c r="F7" s="10">
        <v>111620585</v>
      </c>
      <c r="G7" s="11">
        <v>0.33226382370187002</v>
      </c>
      <c r="H7" s="12">
        <v>0</v>
      </c>
      <c r="I7" s="12">
        <v>0</v>
      </c>
      <c r="J7" s="12">
        <v>0.33</v>
      </c>
      <c r="K7" s="13" t="s">
        <v>216</v>
      </c>
    </row>
    <row r="8" spans="1:12" ht="23.25" customHeight="1" x14ac:dyDescent="0.25">
      <c r="A8" s="1" t="s">
        <v>217</v>
      </c>
      <c r="B8" s="10">
        <v>15000000</v>
      </c>
      <c r="C8" s="10">
        <v>416917126</v>
      </c>
      <c r="D8" s="10">
        <v>124375166</v>
      </c>
      <c r="E8" s="10">
        <v>14979629</v>
      </c>
      <c r="F8" s="10">
        <v>139354795</v>
      </c>
      <c r="G8" s="11">
        <v>0.33425058916864903</v>
      </c>
      <c r="H8" s="12">
        <v>0.99864193333333295</v>
      </c>
      <c r="I8" s="12">
        <v>0.99864193333333295</v>
      </c>
      <c r="J8" s="12">
        <v>0.33</v>
      </c>
      <c r="K8" s="13" t="s">
        <v>216</v>
      </c>
    </row>
    <row r="9" spans="1:12" ht="21" customHeight="1" x14ac:dyDescent="0.25">
      <c r="A9" s="1" t="s">
        <v>218</v>
      </c>
      <c r="B9" s="10">
        <v>1</v>
      </c>
      <c r="C9" s="10">
        <v>39900000</v>
      </c>
      <c r="D9" s="10">
        <v>0</v>
      </c>
      <c r="E9" s="10">
        <v>0</v>
      </c>
      <c r="F9" s="10">
        <v>0</v>
      </c>
      <c r="G9" s="11">
        <v>0</v>
      </c>
      <c r="H9" s="12">
        <v>0</v>
      </c>
      <c r="I9" s="12">
        <v>0</v>
      </c>
      <c r="J9" s="12">
        <v>0</v>
      </c>
      <c r="K9" s="13" t="s">
        <v>43</v>
      </c>
    </row>
    <row r="10" spans="1:12" ht="30" x14ac:dyDescent="0.25">
      <c r="A10" s="1" t="s">
        <v>219</v>
      </c>
      <c r="B10" s="10">
        <v>1590922</v>
      </c>
      <c r="C10" s="10">
        <v>105195884</v>
      </c>
      <c r="D10" s="10">
        <v>7744219</v>
      </c>
      <c r="E10" s="10">
        <v>1590922</v>
      </c>
      <c r="F10" s="10">
        <v>9335141</v>
      </c>
      <c r="G10" s="11">
        <v>8.8740553765392596E-2</v>
      </c>
      <c r="H10" s="12">
        <v>0.33874256563175298</v>
      </c>
      <c r="I10" s="12">
        <v>1</v>
      </c>
      <c r="J10" s="12">
        <v>0.09</v>
      </c>
      <c r="K10" s="13" t="s">
        <v>42</v>
      </c>
    </row>
    <row r="11" spans="1:12" ht="30" x14ac:dyDescent="0.25">
      <c r="A11" s="1" t="s">
        <v>220</v>
      </c>
      <c r="B11" s="10">
        <v>1</v>
      </c>
      <c r="C11" s="10">
        <v>70000000</v>
      </c>
      <c r="D11" s="10">
        <v>0</v>
      </c>
      <c r="E11" s="10">
        <v>0</v>
      </c>
      <c r="F11" s="10">
        <v>0</v>
      </c>
      <c r="G11" s="11">
        <v>0</v>
      </c>
      <c r="H11" s="12">
        <v>0</v>
      </c>
      <c r="I11" s="12">
        <v>0</v>
      </c>
      <c r="J11" s="12">
        <v>0</v>
      </c>
      <c r="K11" s="13" t="s">
        <v>216</v>
      </c>
    </row>
    <row r="12" spans="1:12" ht="60" x14ac:dyDescent="0.25">
      <c r="A12" s="1" t="s">
        <v>221</v>
      </c>
      <c r="B12" s="10">
        <v>0</v>
      </c>
      <c r="C12" s="10">
        <v>35472450</v>
      </c>
      <c r="D12" s="10">
        <v>28785893</v>
      </c>
      <c r="E12" s="10">
        <v>0</v>
      </c>
      <c r="F12" s="10">
        <v>28785893</v>
      </c>
      <c r="G12" s="11">
        <v>0.81149999506659398</v>
      </c>
      <c r="H12" s="12">
        <v>0</v>
      </c>
      <c r="I12" s="12">
        <v>0</v>
      </c>
      <c r="J12" s="12">
        <v>0.81</v>
      </c>
      <c r="K12" s="13" t="s">
        <v>216</v>
      </c>
    </row>
    <row r="13" spans="1:12" ht="30" x14ac:dyDescent="0.25">
      <c r="A13" s="1" t="s">
        <v>222</v>
      </c>
      <c r="B13" s="10">
        <v>0</v>
      </c>
      <c r="C13" s="10">
        <v>10250310</v>
      </c>
      <c r="D13" s="10">
        <v>5740174</v>
      </c>
      <c r="E13" s="10">
        <v>0</v>
      </c>
      <c r="F13" s="10">
        <v>5740174</v>
      </c>
      <c r="G13" s="11">
        <v>0.56000003902321005</v>
      </c>
      <c r="H13" s="12">
        <v>0</v>
      </c>
      <c r="I13" s="12">
        <v>0</v>
      </c>
      <c r="J13" s="12">
        <v>0.56000000000000005</v>
      </c>
      <c r="K13" s="13" t="s">
        <v>216</v>
      </c>
    </row>
    <row r="14" spans="1:12" ht="45" x14ac:dyDescent="0.25">
      <c r="A14" s="1" t="s">
        <v>223</v>
      </c>
      <c r="B14" s="10">
        <v>1</v>
      </c>
      <c r="C14" s="10">
        <v>60000000</v>
      </c>
      <c r="D14" s="10">
        <v>0</v>
      </c>
      <c r="E14" s="10">
        <v>0</v>
      </c>
      <c r="F14" s="10">
        <v>0</v>
      </c>
      <c r="G14" s="11">
        <v>0</v>
      </c>
      <c r="H14" s="12">
        <v>0</v>
      </c>
      <c r="I14" s="12">
        <v>0</v>
      </c>
      <c r="J14" s="12">
        <v>0</v>
      </c>
      <c r="K14" s="13" t="s">
        <v>42</v>
      </c>
    </row>
    <row r="15" spans="1:12" ht="23.25" customHeight="1" x14ac:dyDescent="0.25">
      <c r="A15" s="1" t="s">
        <v>224</v>
      </c>
      <c r="B15" s="10">
        <v>1</v>
      </c>
      <c r="C15" s="10">
        <v>220000000</v>
      </c>
      <c r="D15" s="10">
        <v>0</v>
      </c>
      <c r="E15" s="10">
        <v>0</v>
      </c>
      <c r="F15" s="10">
        <v>0</v>
      </c>
      <c r="G15" s="11">
        <v>0</v>
      </c>
      <c r="H15" s="12">
        <v>0</v>
      </c>
      <c r="I15" s="12">
        <v>0</v>
      </c>
      <c r="J15" s="12">
        <v>0</v>
      </c>
      <c r="K15" s="13" t="s">
        <v>45</v>
      </c>
    </row>
    <row r="16" spans="1:12" ht="24" customHeight="1" x14ac:dyDescent="0.25">
      <c r="A16" s="1" t="s">
        <v>225</v>
      </c>
      <c r="B16" s="10">
        <v>33020933</v>
      </c>
      <c r="C16" s="10">
        <v>258358547</v>
      </c>
      <c r="D16" s="10">
        <v>69966066</v>
      </c>
      <c r="E16" s="10">
        <v>33020933</v>
      </c>
      <c r="F16" s="10">
        <v>102986999</v>
      </c>
      <c r="G16" s="11">
        <v>0.39862044509795103</v>
      </c>
      <c r="H16" s="12">
        <v>0.44387982616965999</v>
      </c>
      <c r="I16" s="12">
        <v>1</v>
      </c>
      <c r="J16" s="12">
        <v>0.4</v>
      </c>
      <c r="K16" s="13" t="s">
        <v>45</v>
      </c>
    </row>
    <row r="17" spans="1:11" ht="26.25" customHeight="1" x14ac:dyDescent="0.25">
      <c r="A17" s="1" t="s">
        <v>226</v>
      </c>
      <c r="B17" s="10">
        <v>17006389</v>
      </c>
      <c r="C17" s="10">
        <v>44090217</v>
      </c>
      <c r="D17" s="10">
        <v>20583833</v>
      </c>
      <c r="E17" s="10">
        <v>17006388</v>
      </c>
      <c r="F17" s="10">
        <v>37590221</v>
      </c>
      <c r="G17" s="11">
        <v>0.85257509619424199</v>
      </c>
      <c r="H17" s="12">
        <v>0.89467223171244603</v>
      </c>
      <c r="I17" s="12">
        <v>0.99999994119856905</v>
      </c>
      <c r="J17" s="12">
        <v>0.85</v>
      </c>
      <c r="K17" s="13" t="s">
        <v>45</v>
      </c>
    </row>
    <row r="18" spans="1:11" ht="30" x14ac:dyDescent="0.25">
      <c r="A18" s="1" t="s">
        <v>227</v>
      </c>
      <c r="B18" s="10">
        <v>56499604</v>
      </c>
      <c r="C18" s="10">
        <v>248350678</v>
      </c>
      <c r="D18" s="10">
        <v>0</v>
      </c>
      <c r="E18" s="10">
        <v>56499603</v>
      </c>
      <c r="F18" s="10">
        <v>56499603</v>
      </c>
      <c r="G18" s="11">
        <v>0.227499290338156</v>
      </c>
      <c r="H18" s="12">
        <v>0.99999998230076104</v>
      </c>
      <c r="I18" s="12">
        <v>0.99999998230076104</v>
      </c>
      <c r="J18" s="12">
        <v>0.23</v>
      </c>
      <c r="K18" s="13" t="s">
        <v>45</v>
      </c>
    </row>
    <row r="19" spans="1:11" ht="21.75" customHeight="1" x14ac:dyDescent="0.25">
      <c r="A19" s="1" t="s">
        <v>228</v>
      </c>
      <c r="B19" s="10">
        <v>15209775</v>
      </c>
      <c r="C19" s="10">
        <v>112703150</v>
      </c>
      <c r="D19" s="10">
        <v>91705622</v>
      </c>
      <c r="E19" s="10">
        <v>15209774</v>
      </c>
      <c r="F19" s="10">
        <v>106915396</v>
      </c>
      <c r="G19" s="11">
        <v>0.94864603163265604</v>
      </c>
      <c r="H19" s="12">
        <v>0.408337072704889</v>
      </c>
      <c r="I19" s="12">
        <v>0.99999993425280798</v>
      </c>
      <c r="J19" s="12">
        <v>0.95</v>
      </c>
      <c r="K19" s="13" t="s">
        <v>45</v>
      </c>
    </row>
    <row r="20" spans="1:11" ht="21" customHeight="1" x14ac:dyDescent="0.25">
      <c r="A20" s="1" t="s">
        <v>229</v>
      </c>
      <c r="B20" s="10">
        <v>7039350</v>
      </c>
      <c r="C20" s="10">
        <v>19270925</v>
      </c>
      <c r="D20" s="10">
        <v>11815597</v>
      </c>
      <c r="E20" s="10">
        <v>7039349.6399999997</v>
      </c>
      <c r="F20" s="10">
        <v>18854946.640000001</v>
      </c>
      <c r="G20" s="11">
        <v>0.97841419859192003</v>
      </c>
      <c r="H20" s="12">
        <v>0.99999994885891497</v>
      </c>
      <c r="I20" s="12">
        <v>0.99999994885891497</v>
      </c>
      <c r="J20" s="12">
        <v>0.99</v>
      </c>
      <c r="K20" s="13" t="s">
        <v>45</v>
      </c>
    </row>
    <row r="21" spans="1:11" ht="21.75" customHeight="1" x14ac:dyDescent="0.25">
      <c r="A21" s="1" t="s">
        <v>230</v>
      </c>
      <c r="B21" s="10">
        <v>36088628</v>
      </c>
      <c r="C21" s="10">
        <v>38724782</v>
      </c>
      <c r="D21" s="10">
        <v>0</v>
      </c>
      <c r="E21" s="10">
        <v>36088627</v>
      </c>
      <c r="F21" s="10">
        <v>36088627</v>
      </c>
      <c r="G21" s="11">
        <v>0.93192589179714402</v>
      </c>
      <c r="H21" s="12">
        <v>0.14260600319857</v>
      </c>
      <c r="I21" s="12">
        <v>0.99999997229044002</v>
      </c>
      <c r="J21" s="12">
        <v>1</v>
      </c>
      <c r="K21" s="13" t="s">
        <v>42</v>
      </c>
    </row>
    <row r="22" spans="1:11" ht="22.5" customHeight="1" x14ac:dyDescent="0.25">
      <c r="A22" s="1" t="s">
        <v>231</v>
      </c>
      <c r="B22" s="10">
        <v>16015293</v>
      </c>
      <c r="C22" s="10">
        <v>150360569</v>
      </c>
      <c r="D22" s="10">
        <v>127257240</v>
      </c>
      <c r="E22" s="10">
        <v>16015292</v>
      </c>
      <c r="F22" s="10">
        <v>143272532</v>
      </c>
      <c r="G22" s="11">
        <v>0.95285973545364799</v>
      </c>
      <c r="H22" s="12">
        <v>0.49987652426964702</v>
      </c>
      <c r="I22" s="12">
        <v>0.99999993755968097</v>
      </c>
      <c r="J22" s="12">
        <v>0.99</v>
      </c>
      <c r="K22" s="13" t="s">
        <v>42</v>
      </c>
    </row>
    <row r="23" spans="1:11" x14ac:dyDescent="0.25">
      <c r="A23" s="1" t="s">
        <v>232</v>
      </c>
      <c r="B23" s="10">
        <v>0</v>
      </c>
      <c r="C23" s="10">
        <v>30401670</v>
      </c>
      <c r="D23" s="10">
        <v>0</v>
      </c>
      <c r="E23" s="10">
        <v>0</v>
      </c>
      <c r="F23" s="10">
        <v>0</v>
      </c>
      <c r="G23" s="11">
        <v>0</v>
      </c>
      <c r="H23" s="12">
        <v>0</v>
      </c>
      <c r="I23" s="12">
        <v>0</v>
      </c>
      <c r="J23" s="12">
        <v>0</v>
      </c>
      <c r="K23" s="13" t="s">
        <v>42</v>
      </c>
    </row>
    <row r="24" spans="1:11" ht="22.5" customHeight="1" x14ac:dyDescent="0.25">
      <c r="A24" s="1" t="s">
        <v>233</v>
      </c>
      <c r="B24" s="10">
        <v>39261451</v>
      </c>
      <c r="C24" s="10">
        <v>42047891</v>
      </c>
      <c r="D24" s="10">
        <v>0</v>
      </c>
      <c r="E24" s="10">
        <v>39261450</v>
      </c>
      <c r="F24" s="10">
        <v>39261450</v>
      </c>
      <c r="G24" s="11">
        <v>0.93373172985061204</v>
      </c>
      <c r="H24" s="12">
        <v>0.47826969003259701</v>
      </c>
      <c r="I24" s="12">
        <v>0.999999974529724</v>
      </c>
      <c r="J24" s="12">
        <v>1</v>
      </c>
      <c r="K24" s="13" t="s">
        <v>42</v>
      </c>
    </row>
    <row r="25" spans="1:11" ht="30" x14ac:dyDescent="0.25">
      <c r="A25" s="1" t="s">
        <v>234</v>
      </c>
      <c r="B25" s="10">
        <v>1</v>
      </c>
      <c r="C25" s="10">
        <v>96600000</v>
      </c>
      <c r="D25" s="10">
        <v>0</v>
      </c>
      <c r="E25" s="10">
        <v>0</v>
      </c>
      <c r="F25" s="10">
        <v>0</v>
      </c>
      <c r="G25" s="11">
        <v>0</v>
      </c>
      <c r="H25" s="12">
        <v>0</v>
      </c>
      <c r="I25" s="12">
        <v>0</v>
      </c>
      <c r="J25" s="12">
        <v>0</v>
      </c>
      <c r="K25" s="13" t="s">
        <v>42</v>
      </c>
    </row>
    <row r="26" spans="1:11" ht="30" x14ac:dyDescent="0.25">
      <c r="A26" s="1" t="s">
        <v>235</v>
      </c>
      <c r="B26" s="10">
        <v>1</v>
      </c>
      <c r="C26" s="10">
        <v>250000000</v>
      </c>
      <c r="D26" s="10">
        <v>0</v>
      </c>
      <c r="E26" s="10">
        <v>0</v>
      </c>
      <c r="F26" s="10">
        <v>0</v>
      </c>
      <c r="G26" s="11">
        <v>0</v>
      </c>
      <c r="H26" s="12">
        <v>0</v>
      </c>
      <c r="I26" s="12">
        <v>0</v>
      </c>
      <c r="J26" s="12">
        <v>0</v>
      </c>
      <c r="K26" s="13" t="s">
        <v>42</v>
      </c>
    </row>
    <row r="27" spans="1:11" ht="30" x14ac:dyDescent="0.25">
      <c r="A27" s="1" t="s">
        <v>236</v>
      </c>
      <c r="B27" s="10">
        <v>1</v>
      </c>
      <c r="C27" s="10">
        <v>120000000</v>
      </c>
      <c r="D27" s="10">
        <v>0</v>
      </c>
      <c r="E27" s="10">
        <v>0</v>
      </c>
      <c r="F27" s="10">
        <v>0</v>
      </c>
      <c r="G27" s="11">
        <v>0</v>
      </c>
      <c r="H27" s="12">
        <v>0</v>
      </c>
      <c r="I27" s="12">
        <v>0</v>
      </c>
      <c r="J27" s="12">
        <v>0</v>
      </c>
      <c r="K27" s="13" t="s">
        <v>42</v>
      </c>
    </row>
    <row r="28" spans="1:11" ht="22.5" customHeight="1" x14ac:dyDescent="0.25">
      <c r="A28" s="1" t="s">
        <v>237</v>
      </c>
      <c r="B28" s="10">
        <v>1</v>
      </c>
      <c r="C28" s="10">
        <v>35000000</v>
      </c>
      <c r="D28" s="10">
        <v>0</v>
      </c>
      <c r="E28" s="10">
        <v>0</v>
      </c>
      <c r="F28" s="10">
        <v>0</v>
      </c>
      <c r="G28" s="11">
        <v>0</v>
      </c>
      <c r="H28" s="12">
        <v>0</v>
      </c>
      <c r="I28" s="12">
        <v>0</v>
      </c>
      <c r="J28" s="12">
        <v>0</v>
      </c>
      <c r="K28" s="13" t="s">
        <v>49</v>
      </c>
    </row>
    <row r="29" spans="1:11" ht="45" x14ac:dyDescent="0.25">
      <c r="A29" s="1" t="s">
        <v>238</v>
      </c>
      <c r="B29" s="10">
        <v>1</v>
      </c>
      <c r="C29" s="10">
        <v>60000000</v>
      </c>
      <c r="D29" s="10">
        <v>0</v>
      </c>
      <c r="E29" s="10">
        <v>0</v>
      </c>
      <c r="F29" s="10">
        <v>0</v>
      </c>
      <c r="G29" s="11">
        <v>0</v>
      </c>
      <c r="H29" s="12">
        <v>0</v>
      </c>
      <c r="I29" s="12">
        <v>0</v>
      </c>
      <c r="J29" s="12">
        <v>0</v>
      </c>
      <c r="K29" s="13" t="s">
        <v>44</v>
      </c>
    </row>
    <row r="30" spans="1:11" ht="24" customHeight="1" x14ac:dyDescent="0.25">
      <c r="A30" s="1" t="s">
        <v>239</v>
      </c>
      <c r="B30" s="10">
        <v>15699530</v>
      </c>
      <c r="C30" s="10">
        <v>209129861</v>
      </c>
      <c r="D30" s="10">
        <v>31452930</v>
      </c>
      <c r="E30" s="10">
        <v>15699530</v>
      </c>
      <c r="F30" s="10">
        <v>47152460</v>
      </c>
      <c r="G30" s="11">
        <v>0.225469762063295</v>
      </c>
      <c r="H30" s="12">
        <v>0.41048540943582401</v>
      </c>
      <c r="I30" s="12">
        <v>1</v>
      </c>
      <c r="J30" s="12">
        <v>0.23</v>
      </c>
      <c r="K30" s="13" t="s">
        <v>44</v>
      </c>
    </row>
    <row r="31" spans="1:11" ht="30" x14ac:dyDescent="0.25">
      <c r="A31" s="1" t="s">
        <v>240</v>
      </c>
      <c r="B31" s="10">
        <v>2</v>
      </c>
      <c r="C31" s="10">
        <v>63580151</v>
      </c>
      <c r="D31" s="10">
        <v>0</v>
      </c>
      <c r="E31" s="10">
        <v>0</v>
      </c>
      <c r="F31" s="10">
        <v>0</v>
      </c>
      <c r="G31" s="11">
        <v>0</v>
      </c>
      <c r="H31" s="12">
        <v>0</v>
      </c>
      <c r="I31" s="12">
        <v>0</v>
      </c>
      <c r="J31" s="12">
        <v>0</v>
      </c>
      <c r="K31" s="13" t="s">
        <v>44</v>
      </c>
    </row>
    <row r="32" spans="1:11" ht="30" x14ac:dyDescent="0.25">
      <c r="A32" s="1" t="s">
        <v>241</v>
      </c>
      <c r="B32" s="10">
        <v>1</v>
      </c>
      <c r="C32" s="10">
        <v>50000000</v>
      </c>
      <c r="D32" s="10">
        <v>0</v>
      </c>
      <c r="E32" s="10">
        <v>0</v>
      </c>
      <c r="F32" s="10">
        <v>0</v>
      </c>
      <c r="G32" s="11">
        <v>0</v>
      </c>
      <c r="H32" s="12">
        <v>0</v>
      </c>
      <c r="I32" s="12">
        <v>0</v>
      </c>
      <c r="J32" s="12">
        <v>0</v>
      </c>
      <c r="K32" s="13" t="s">
        <v>44</v>
      </c>
    </row>
    <row r="33" spans="1:11" ht="21.75" customHeight="1" x14ac:dyDescent="0.25">
      <c r="A33" s="1" t="s">
        <v>242</v>
      </c>
      <c r="B33" s="10">
        <v>2</v>
      </c>
      <c r="C33" s="10">
        <v>40486772</v>
      </c>
      <c r="D33" s="10">
        <v>0</v>
      </c>
      <c r="E33" s="10">
        <v>0</v>
      </c>
      <c r="F33" s="10">
        <v>0</v>
      </c>
      <c r="G33" s="11">
        <v>0</v>
      </c>
      <c r="H33" s="12">
        <v>0</v>
      </c>
      <c r="I33" s="12">
        <v>0</v>
      </c>
      <c r="J33" s="12">
        <v>0</v>
      </c>
      <c r="K33" s="13" t="s">
        <v>44</v>
      </c>
    </row>
    <row r="34" spans="1:11" ht="23.25" customHeight="1" x14ac:dyDescent="0.25">
      <c r="A34" s="1" t="s">
        <v>243</v>
      </c>
      <c r="B34" s="10">
        <v>1</v>
      </c>
      <c r="C34" s="10">
        <v>29400000</v>
      </c>
      <c r="D34" s="10">
        <v>0</v>
      </c>
      <c r="E34" s="10">
        <v>0</v>
      </c>
      <c r="F34" s="10">
        <v>0</v>
      </c>
      <c r="G34" s="11">
        <v>0</v>
      </c>
      <c r="H34" s="12">
        <v>0</v>
      </c>
      <c r="I34" s="12">
        <v>0</v>
      </c>
      <c r="J34" s="12">
        <v>0</v>
      </c>
      <c r="K34" s="13" t="s">
        <v>44</v>
      </c>
    </row>
    <row r="35" spans="1:11" ht="30" x14ac:dyDescent="0.25">
      <c r="A35" s="1" t="s">
        <v>244</v>
      </c>
      <c r="B35" s="10">
        <v>0</v>
      </c>
      <c r="C35" s="10">
        <v>27146782</v>
      </c>
      <c r="D35" s="10">
        <v>0</v>
      </c>
      <c r="E35" s="10">
        <v>0</v>
      </c>
      <c r="F35" s="10">
        <v>0</v>
      </c>
      <c r="G35" s="11">
        <v>0</v>
      </c>
      <c r="H35" s="12">
        <v>0</v>
      </c>
      <c r="I35" s="12">
        <v>0</v>
      </c>
      <c r="J35" s="12">
        <v>0</v>
      </c>
      <c r="K35" s="13" t="s">
        <v>44</v>
      </c>
    </row>
    <row r="36" spans="1:11" ht="23.25" customHeight="1" x14ac:dyDescent="0.25">
      <c r="A36" s="1" t="s">
        <v>245</v>
      </c>
      <c r="B36" s="10">
        <v>1425779</v>
      </c>
      <c r="C36" s="10">
        <v>117490310</v>
      </c>
      <c r="D36" s="10">
        <v>46334460</v>
      </c>
      <c r="E36" s="10">
        <v>1425778</v>
      </c>
      <c r="F36" s="10">
        <v>47760238</v>
      </c>
      <c r="G36" s="11">
        <v>0.40650363421460001</v>
      </c>
      <c r="H36" s="12">
        <v>0.99999929862903003</v>
      </c>
      <c r="I36" s="12">
        <v>0.99999929862903003</v>
      </c>
      <c r="J36" s="12">
        <v>0.41</v>
      </c>
      <c r="K36" s="13" t="s">
        <v>44</v>
      </c>
    </row>
    <row r="37" spans="1:11" ht="24.75" customHeight="1" x14ac:dyDescent="0.25">
      <c r="A37" s="1" t="s">
        <v>246</v>
      </c>
      <c r="B37" s="10">
        <v>2</v>
      </c>
      <c r="C37" s="10">
        <v>53990248</v>
      </c>
      <c r="D37" s="10">
        <v>0</v>
      </c>
      <c r="E37" s="10">
        <v>0</v>
      </c>
      <c r="F37" s="10">
        <v>0</v>
      </c>
      <c r="G37" s="11">
        <v>0</v>
      </c>
      <c r="H37" s="12">
        <v>0</v>
      </c>
      <c r="I37" s="12">
        <v>0</v>
      </c>
      <c r="J37" s="12">
        <v>0</v>
      </c>
      <c r="K37" s="13" t="s">
        <v>44</v>
      </c>
    </row>
    <row r="38" spans="1:11" ht="30" x14ac:dyDescent="0.25">
      <c r="A38" s="1" t="s">
        <v>247</v>
      </c>
      <c r="B38" s="10">
        <v>1</v>
      </c>
      <c r="C38" s="10">
        <v>40000000</v>
      </c>
      <c r="D38" s="10">
        <v>0</v>
      </c>
      <c r="E38" s="10">
        <v>0</v>
      </c>
      <c r="F38" s="10">
        <v>0</v>
      </c>
      <c r="G38" s="11">
        <v>0</v>
      </c>
      <c r="H38" s="12">
        <v>0</v>
      </c>
      <c r="I38" s="12">
        <v>0</v>
      </c>
      <c r="J38" s="12">
        <v>0</v>
      </c>
      <c r="K38" s="13" t="s">
        <v>44</v>
      </c>
    </row>
    <row r="39" spans="1:11" ht="30" x14ac:dyDescent="0.25">
      <c r="A39" s="1" t="s">
        <v>248</v>
      </c>
      <c r="B39" s="10">
        <v>1</v>
      </c>
      <c r="C39" s="10">
        <v>50000000</v>
      </c>
      <c r="D39" s="10">
        <v>0</v>
      </c>
      <c r="E39" s="10">
        <v>0</v>
      </c>
      <c r="F39" s="10">
        <v>0</v>
      </c>
      <c r="G39" s="11">
        <v>0</v>
      </c>
      <c r="H39" s="12">
        <v>0</v>
      </c>
      <c r="I39" s="12">
        <v>0</v>
      </c>
      <c r="J39" s="12">
        <v>0</v>
      </c>
      <c r="K39" s="13" t="s">
        <v>44</v>
      </c>
    </row>
    <row r="40" spans="1:11" ht="30" x14ac:dyDescent="0.25">
      <c r="A40" s="1" t="s">
        <v>249</v>
      </c>
      <c r="B40" s="10">
        <v>49549604</v>
      </c>
      <c r="C40" s="10">
        <v>144306041</v>
      </c>
      <c r="D40" s="10">
        <v>68702298</v>
      </c>
      <c r="E40" s="10">
        <v>49549604</v>
      </c>
      <c r="F40" s="10">
        <v>118251902</v>
      </c>
      <c r="G40" s="11">
        <v>0.819452194658989</v>
      </c>
      <c r="H40" s="12">
        <v>1</v>
      </c>
      <c r="I40" s="12">
        <v>1</v>
      </c>
      <c r="J40" s="12">
        <v>0.82</v>
      </c>
      <c r="K40" s="13" t="s">
        <v>42</v>
      </c>
    </row>
    <row r="41" spans="1:11" ht="30" x14ac:dyDescent="0.25">
      <c r="A41" s="1" t="s">
        <v>250</v>
      </c>
      <c r="B41" s="10">
        <v>25346911</v>
      </c>
      <c r="C41" s="10">
        <v>27418386</v>
      </c>
      <c r="D41" s="10">
        <v>0</v>
      </c>
      <c r="E41" s="10">
        <v>25346911</v>
      </c>
      <c r="F41" s="10">
        <v>25346911</v>
      </c>
      <c r="G41" s="11">
        <v>0.92444941872216702</v>
      </c>
      <c r="H41" s="12">
        <v>0.46035751654314</v>
      </c>
      <c r="I41" s="12">
        <v>1</v>
      </c>
      <c r="J41" s="12">
        <v>1</v>
      </c>
      <c r="K41" s="13" t="s">
        <v>42</v>
      </c>
    </row>
    <row r="42" spans="1:11" ht="30" x14ac:dyDescent="0.25">
      <c r="A42" s="1" t="s">
        <v>251</v>
      </c>
      <c r="B42" s="10">
        <v>1</v>
      </c>
      <c r="C42" s="10">
        <v>60000000</v>
      </c>
      <c r="D42" s="10">
        <v>0</v>
      </c>
      <c r="E42" s="10">
        <v>0</v>
      </c>
      <c r="F42" s="10">
        <v>0</v>
      </c>
      <c r="G42" s="11">
        <v>0</v>
      </c>
      <c r="H42" s="12">
        <v>0</v>
      </c>
      <c r="I42" s="12">
        <v>0</v>
      </c>
      <c r="J42" s="12">
        <v>0</v>
      </c>
      <c r="K42" s="13" t="s">
        <v>47</v>
      </c>
    </row>
    <row r="43" spans="1:11" ht="30" x14ac:dyDescent="0.25">
      <c r="A43" s="1" t="s">
        <v>252</v>
      </c>
      <c r="B43" s="10">
        <v>1</v>
      </c>
      <c r="C43" s="10">
        <v>100000000</v>
      </c>
      <c r="D43" s="10">
        <v>0</v>
      </c>
      <c r="E43" s="10">
        <v>0</v>
      </c>
      <c r="F43" s="10">
        <v>0</v>
      </c>
      <c r="G43" s="11">
        <v>0</v>
      </c>
      <c r="H43" s="12">
        <v>0</v>
      </c>
      <c r="I43" s="12">
        <v>0</v>
      </c>
      <c r="J43" s="12">
        <v>0</v>
      </c>
      <c r="K43" s="13" t="s">
        <v>47</v>
      </c>
    </row>
    <row r="44" spans="1:11" x14ac:dyDescent="0.25">
      <c r="A44" s="1" t="s">
        <v>253</v>
      </c>
      <c r="B44" s="10">
        <v>661900000</v>
      </c>
      <c r="C44" s="10">
        <v>4633961190</v>
      </c>
      <c r="D44" s="10">
        <v>0</v>
      </c>
      <c r="E44" s="10">
        <v>661899933</v>
      </c>
      <c r="F44" s="10">
        <v>661899933</v>
      </c>
      <c r="G44" s="11">
        <v>0.142836745035407</v>
      </c>
      <c r="H44" s="12">
        <v>0.41604689530140498</v>
      </c>
      <c r="I44" s="12">
        <v>0.99999989877624995</v>
      </c>
      <c r="J44" s="12">
        <v>0.14000000000000001</v>
      </c>
      <c r="K44" s="13" t="s">
        <v>43</v>
      </c>
    </row>
    <row r="45" spans="1:11" ht="30" x14ac:dyDescent="0.25">
      <c r="A45" s="1" t="s">
        <v>254</v>
      </c>
      <c r="B45" s="10">
        <v>71100000</v>
      </c>
      <c r="C45" s="10">
        <v>83440608</v>
      </c>
      <c r="D45" s="10">
        <v>0</v>
      </c>
      <c r="E45" s="10">
        <v>71100000</v>
      </c>
      <c r="F45" s="10">
        <v>71100000</v>
      </c>
      <c r="G45" s="11">
        <v>0.85210309109923998</v>
      </c>
      <c r="H45" s="12">
        <v>0.38203990154711698</v>
      </c>
      <c r="I45" s="12">
        <v>1</v>
      </c>
      <c r="J45" s="12">
        <v>0.85</v>
      </c>
      <c r="K45" s="13" t="s">
        <v>48</v>
      </c>
    </row>
    <row r="46" spans="1:11" ht="21" customHeight="1" x14ac:dyDescent="0.25">
      <c r="B46" s="10">
        <f t="shared" ref="B46:E46" si="0">SUBTOTAL(109,B4:B45)</f>
        <v>1218640900</v>
      </c>
      <c r="C46" s="10">
        <f t="shared" si="0"/>
        <v>9295859575</v>
      </c>
      <c r="D46" s="10">
        <f t="shared" si="0"/>
        <v>1081990175</v>
      </c>
      <c r="E46" s="10">
        <f t="shared" si="0"/>
        <v>1218620430.6399999</v>
      </c>
      <c r="F46" s="10">
        <f>SUBTOTAL(109,F4:F45)</f>
        <v>2300610605.6400003</v>
      </c>
      <c r="G46" s="5" t="s">
        <v>255</v>
      </c>
      <c r="H46" s="5" t="s">
        <v>36</v>
      </c>
      <c r="I46" s="5" t="s">
        <v>36</v>
      </c>
      <c r="J46" s="13"/>
      <c r="K46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41EE-5654-4C8E-AE33-1558BDF9C259}">
  <dimension ref="A1:M27"/>
  <sheetViews>
    <sheetView topLeftCell="A19" workbookViewId="0">
      <selection activeCell="C27" sqref="C27"/>
    </sheetView>
  </sheetViews>
  <sheetFormatPr defaultRowHeight="15" x14ac:dyDescent="0.25"/>
  <cols>
    <col min="1" max="1" width="44.42578125" style="1" customWidth="1"/>
    <col min="2" max="2" width="12.7109375" bestFit="1" customWidth="1"/>
    <col min="3" max="3" width="13.85546875" bestFit="1" customWidth="1"/>
    <col min="4" max="5" width="12.7109375" bestFit="1" customWidth="1"/>
    <col min="6" max="6" width="13.85546875" bestFit="1" customWidth="1"/>
  </cols>
  <sheetData>
    <row r="1" spans="1:13" x14ac:dyDescent="0.25">
      <c r="A1" s="23" t="s">
        <v>256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3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  <c r="M3" s="1"/>
    </row>
    <row r="4" spans="1:13" ht="60" x14ac:dyDescent="0.25">
      <c r="A4" s="1" t="s">
        <v>257</v>
      </c>
      <c r="B4" s="10">
        <v>60000000</v>
      </c>
      <c r="C4" s="10">
        <v>500000000</v>
      </c>
      <c r="D4" s="10">
        <v>17539595</v>
      </c>
      <c r="E4" s="10">
        <v>0</v>
      </c>
      <c r="F4" s="10">
        <v>17539595</v>
      </c>
      <c r="G4" s="11">
        <v>3.5079190000000003E-2</v>
      </c>
      <c r="H4" s="12">
        <v>0</v>
      </c>
      <c r="I4" s="12">
        <v>0</v>
      </c>
      <c r="J4" s="12">
        <v>0.04</v>
      </c>
      <c r="K4" s="13" t="s">
        <v>44</v>
      </c>
    </row>
    <row r="5" spans="1:13" ht="30" x14ac:dyDescent="0.25">
      <c r="A5" s="1" t="s">
        <v>258</v>
      </c>
      <c r="B5" s="10">
        <v>10000</v>
      </c>
      <c r="C5" s="10">
        <v>10000</v>
      </c>
      <c r="D5" s="10">
        <v>0</v>
      </c>
      <c r="E5" s="10">
        <v>0</v>
      </c>
      <c r="F5" s="10">
        <v>0</v>
      </c>
      <c r="G5" s="11">
        <v>0</v>
      </c>
      <c r="H5" s="12">
        <v>0</v>
      </c>
      <c r="I5" s="12">
        <v>0</v>
      </c>
      <c r="J5" s="12">
        <v>0</v>
      </c>
      <c r="K5" s="13" t="s">
        <v>44</v>
      </c>
    </row>
    <row r="6" spans="1:13" ht="24" customHeight="1" x14ac:dyDescent="0.25">
      <c r="A6" s="1" t="s">
        <v>259</v>
      </c>
      <c r="B6" s="10">
        <v>41952608</v>
      </c>
      <c r="C6" s="10">
        <v>96867318</v>
      </c>
      <c r="D6" s="10">
        <v>0</v>
      </c>
      <c r="E6" s="10">
        <v>41952608</v>
      </c>
      <c r="F6" s="10">
        <v>41952608</v>
      </c>
      <c r="G6" s="11">
        <v>0.43309352283295399</v>
      </c>
      <c r="H6" s="12">
        <v>0.46388639295082701</v>
      </c>
      <c r="I6" s="12">
        <v>1</v>
      </c>
      <c r="J6" s="12">
        <v>0.43</v>
      </c>
      <c r="K6" s="13" t="s">
        <v>42</v>
      </c>
    </row>
    <row r="7" spans="1:13" ht="21.75" customHeight="1" x14ac:dyDescent="0.25">
      <c r="A7" s="1" t="s">
        <v>260</v>
      </c>
      <c r="B7" s="10">
        <v>27000000</v>
      </c>
      <c r="C7" s="10">
        <v>27000000</v>
      </c>
      <c r="D7" s="10">
        <v>0</v>
      </c>
      <c r="E7" s="10">
        <v>0</v>
      </c>
      <c r="F7" s="10">
        <v>0</v>
      </c>
      <c r="G7" s="11">
        <v>0</v>
      </c>
      <c r="H7" s="12">
        <v>0</v>
      </c>
      <c r="I7" s="12">
        <v>0</v>
      </c>
      <c r="J7" s="12">
        <v>0</v>
      </c>
      <c r="K7" s="13" t="s">
        <v>46</v>
      </c>
    </row>
    <row r="8" spans="1:13" ht="23.25" customHeight="1" x14ac:dyDescent="0.25">
      <c r="A8" s="1" t="s">
        <v>261</v>
      </c>
      <c r="B8" s="10">
        <v>25563</v>
      </c>
      <c r="C8" s="10">
        <v>25563</v>
      </c>
      <c r="D8" s="10">
        <v>0</v>
      </c>
      <c r="E8" s="10">
        <v>25563</v>
      </c>
      <c r="F8" s="10">
        <v>25563</v>
      </c>
      <c r="G8" s="11">
        <v>1</v>
      </c>
      <c r="H8" s="12">
        <v>0</v>
      </c>
      <c r="I8" s="12">
        <v>1</v>
      </c>
      <c r="J8" s="12">
        <v>1</v>
      </c>
      <c r="K8" s="13" t="s">
        <v>42</v>
      </c>
    </row>
    <row r="9" spans="1:13" ht="45" x14ac:dyDescent="0.25">
      <c r="A9" s="1" t="s">
        <v>262</v>
      </c>
      <c r="B9" s="10">
        <v>142499885</v>
      </c>
      <c r="C9" s="10">
        <v>142499885</v>
      </c>
      <c r="D9" s="10">
        <v>0</v>
      </c>
      <c r="E9" s="10">
        <v>142499885</v>
      </c>
      <c r="F9" s="10">
        <v>142499885</v>
      </c>
      <c r="G9" s="11">
        <v>1</v>
      </c>
      <c r="H9" s="12">
        <v>0.18975496015312601</v>
      </c>
      <c r="I9" s="12">
        <v>1</v>
      </c>
      <c r="J9" s="12">
        <v>1</v>
      </c>
      <c r="K9" s="13" t="s">
        <v>42</v>
      </c>
    </row>
    <row r="10" spans="1:13" ht="45" x14ac:dyDescent="0.25">
      <c r="A10" s="1" t="s">
        <v>263</v>
      </c>
      <c r="B10" s="10">
        <v>47281854</v>
      </c>
      <c r="C10" s="10">
        <v>238134200</v>
      </c>
      <c r="D10" s="10">
        <v>186134204</v>
      </c>
      <c r="E10" s="10">
        <v>47281854</v>
      </c>
      <c r="F10" s="10">
        <v>233416058</v>
      </c>
      <c r="G10" s="11">
        <v>0.98018704579182703</v>
      </c>
      <c r="H10" s="12">
        <v>0.12143889281499</v>
      </c>
      <c r="I10" s="12">
        <v>1</v>
      </c>
      <c r="J10" s="12">
        <v>0.98</v>
      </c>
      <c r="K10" s="13" t="s">
        <v>216</v>
      </c>
    </row>
    <row r="11" spans="1:13" ht="45" x14ac:dyDescent="0.25">
      <c r="A11" s="1" t="s">
        <v>264</v>
      </c>
      <c r="B11" s="10">
        <v>2000</v>
      </c>
      <c r="C11" s="10">
        <v>2000</v>
      </c>
      <c r="D11" s="10">
        <v>0</v>
      </c>
      <c r="E11" s="10">
        <v>0</v>
      </c>
      <c r="F11" s="10">
        <v>0</v>
      </c>
      <c r="G11" s="11">
        <v>0</v>
      </c>
      <c r="H11" s="12">
        <v>0</v>
      </c>
      <c r="I11" s="12">
        <v>0</v>
      </c>
      <c r="J11" s="12">
        <v>0</v>
      </c>
      <c r="K11" s="13" t="s">
        <v>216</v>
      </c>
    </row>
    <row r="12" spans="1:13" ht="60" x14ac:dyDescent="0.25">
      <c r="A12" s="1" t="s">
        <v>265</v>
      </c>
      <c r="B12" s="10">
        <v>2700000</v>
      </c>
      <c r="C12" s="10">
        <v>6100000</v>
      </c>
      <c r="D12" s="10">
        <v>0</v>
      </c>
      <c r="E12" s="10">
        <v>2700000</v>
      </c>
      <c r="F12" s="10">
        <v>2700000</v>
      </c>
      <c r="G12" s="11">
        <v>0.44262295081967201</v>
      </c>
      <c r="H12" s="12">
        <v>1</v>
      </c>
      <c r="I12" s="12">
        <v>1</v>
      </c>
      <c r="J12" s="12">
        <v>0.44</v>
      </c>
      <c r="K12" s="13" t="s">
        <v>48</v>
      </c>
    </row>
    <row r="13" spans="1:13" ht="60" x14ac:dyDescent="0.25">
      <c r="A13" s="1" t="s">
        <v>266</v>
      </c>
      <c r="B13" s="10">
        <v>210648941</v>
      </c>
      <c r="C13" s="10">
        <v>700000000</v>
      </c>
      <c r="D13" s="10">
        <v>431991143</v>
      </c>
      <c r="E13" s="10">
        <v>210648941</v>
      </c>
      <c r="F13" s="10">
        <v>642640084</v>
      </c>
      <c r="G13" s="11">
        <v>0.91805726285714295</v>
      </c>
      <c r="H13" s="12">
        <v>0.79745923336970403</v>
      </c>
      <c r="I13" s="12">
        <v>1</v>
      </c>
      <c r="J13" s="12">
        <v>0.92</v>
      </c>
      <c r="K13" s="13" t="s">
        <v>216</v>
      </c>
    </row>
    <row r="14" spans="1:13" ht="30" x14ac:dyDescent="0.25">
      <c r="A14" s="1" t="s">
        <v>267</v>
      </c>
      <c r="B14" s="10">
        <v>1107600</v>
      </c>
      <c r="C14" s="10">
        <v>1107600</v>
      </c>
      <c r="D14" s="10">
        <v>0</v>
      </c>
      <c r="E14" s="10">
        <v>1107600</v>
      </c>
      <c r="F14" s="10">
        <v>1107600</v>
      </c>
      <c r="G14" s="11">
        <v>1</v>
      </c>
      <c r="H14" s="12">
        <v>0</v>
      </c>
      <c r="I14" s="12">
        <v>1</v>
      </c>
      <c r="J14" s="12">
        <v>1</v>
      </c>
      <c r="K14" s="13" t="s">
        <v>42</v>
      </c>
    </row>
    <row r="15" spans="1:13" ht="45" x14ac:dyDescent="0.25">
      <c r="A15" s="1" t="s">
        <v>268</v>
      </c>
      <c r="B15" s="10">
        <v>10061138</v>
      </c>
      <c r="C15" s="10">
        <v>10061138</v>
      </c>
      <c r="D15" s="10">
        <v>0</v>
      </c>
      <c r="E15" s="10">
        <v>10061138</v>
      </c>
      <c r="F15" s="10">
        <v>10061138</v>
      </c>
      <c r="G15" s="11">
        <v>1</v>
      </c>
      <c r="H15" s="12">
        <v>0.12206998850428299</v>
      </c>
      <c r="I15" s="12">
        <v>1</v>
      </c>
      <c r="J15" s="12">
        <v>1</v>
      </c>
      <c r="K15" s="13" t="s">
        <v>42</v>
      </c>
    </row>
    <row r="16" spans="1:13" ht="24.75" customHeight="1" x14ac:dyDescent="0.25">
      <c r="A16" s="1" t="s">
        <v>269</v>
      </c>
      <c r="B16" s="10">
        <v>20147867</v>
      </c>
      <c r="C16" s="10">
        <v>20147867</v>
      </c>
      <c r="D16" s="10">
        <v>0</v>
      </c>
      <c r="E16" s="10">
        <v>20147867</v>
      </c>
      <c r="F16" s="10">
        <v>20147867</v>
      </c>
      <c r="G16" s="11">
        <v>1</v>
      </c>
      <c r="H16" s="12">
        <v>0.81731753539965302</v>
      </c>
      <c r="I16" s="12">
        <v>1</v>
      </c>
      <c r="J16" s="12">
        <v>1</v>
      </c>
      <c r="K16" s="13" t="s">
        <v>42</v>
      </c>
    </row>
    <row r="17" spans="1:11" x14ac:dyDescent="0.25">
      <c r="A17" s="1" t="s">
        <v>270</v>
      </c>
      <c r="B17" s="10">
        <v>7750000</v>
      </c>
      <c r="C17" s="10">
        <v>7750000</v>
      </c>
      <c r="D17" s="10">
        <v>0</v>
      </c>
      <c r="E17" s="10">
        <v>0</v>
      </c>
      <c r="F17" s="10">
        <v>0</v>
      </c>
      <c r="G17" s="11">
        <v>0</v>
      </c>
      <c r="H17" s="12">
        <v>0</v>
      </c>
      <c r="I17" s="12">
        <v>0</v>
      </c>
      <c r="J17" s="12">
        <v>0</v>
      </c>
      <c r="K17" s="13" t="s">
        <v>43</v>
      </c>
    </row>
    <row r="18" spans="1:11" ht="60" x14ac:dyDescent="0.25">
      <c r="A18" s="1" t="s">
        <v>271</v>
      </c>
      <c r="B18" s="10">
        <v>800010000</v>
      </c>
      <c r="C18" s="10">
        <v>8800000000</v>
      </c>
      <c r="D18" s="10">
        <v>1835612503</v>
      </c>
      <c r="E18" s="10">
        <v>593426996</v>
      </c>
      <c r="F18" s="10">
        <v>2429039499</v>
      </c>
      <c r="G18" s="11">
        <v>0.27602721579545503</v>
      </c>
      <c r="H18" s="12">
        <v>0.30280746240672002</v>
      </c>
      <c r="I18" s="12">
        <v>0.74177447281909004</v>
      </c>
      <c r="J18" s="12">
        <v>0.28000000000000003</v>
      </c>
      <c r="K18" s="13" t="s">
        <v>41</v>
      </c>
    </row>
    <row r="19" spans="1:11" ht="45" x14ac:dyDescent="0.25">
      <c r="A19" s="1" t="s">
        <v>272</v>
      </c>
      <c r="B19" s="10">
        <v>63513570</v>
      </c>
      <c r="C19" s="10">
        <v>64000000</v>
      </c>
      <c r="D19" s="10">
        <v>0</v>
      </c>
      <c r="E19" s="10">
        <v>63513570</v>
      </c>
      <c r="F19" s="10">
        <v>63513570</v>
      </c>
      <c r="G19" s="11">
        <v>0.99239953125000002</v>
      </c>
      <c r="H19" s="12">
        <v>0.76383034365726898</v>
      </c>
      <c r="I19" s="12">
        <v>1</v>
      </c>
      <c r="J19" s="12">
        <v>0.99</v>
      </c>
      <c r="K19" s="13" t="s">
        <v>216</v>
      </c>
    </row>
    <row r="20" spans="1:11" ht="60" x14ac:dyDescent="0.25">
      <c r="A20" s="1" t="s">
        <v>273</v>
      </c>
      <c r="B20" s="10">
        <v>259237868</v>
      </c>
      <c r="C20" s="10">
        <v>3915000000</v>
      </c>
      <c r="D20" s="10">
        <v>817578695</v>
      </c>
      <c r="E20" s="10">
        <v>259237868</v>
      </c>
      <c r="F20" s="10">
        <v>1076816563</v>
      </c>
      <c r="G20" s="11">
        <v>0.275048930523627</v>
      </c>
      <c r="H20" s="12">
        <v>0.57818672926287096</v>
      </c>
      <c r="I20" s="12">
        <v>1</v>
      </c>
      <c r="J20" s="12">
        <v>0.28000000000000003</v>
      </c>
      <c r="K20" s="13" t="s">
        <v>216</v>
      </c>
    </row>
    <row r="21" spans="1:11" ht="30" x14ac:dyDescent="0.25">
      <c r="A21" s="1" t="s">
        <v>274</v>
      </c>
      <c r="B21" s="10">
        <v>216000000</v>
      </c>
      <c r="C21" s="10">
        <v>485000000</v>
      </c>
      <c r="D21" s="10">
        <v>125982757</v>
      </c>
      <c r="E21" s="10">
        <v>55264998</v>
      </c>
      <c r="F21" s="10">
        <v>181247755</v>
      </c>
      <c r="G21" s="11">
        <v>0.373706711340206</v>
      </c>
      <c r="H21" s="12">
        <v>0.25585647222222202</v>
      </c>
      <c r="I21" s="12">
        <v>0.25585647222222202</v>
      </c>
      <c r="J21" s="12">
        <v>0.37</v>
      </c>
      <c r="K21" s="13" t="s">
        <v>42</v>
      </c>
    </row>
    <row r="22" spans="1:11" ht="60" x14ac:dyDescent="0.25">
      <c r="A22" s="1" t="s">
        <v>275</v>
      </c>
      <c r="B22" s="10">
        <v>365846704</v>
      </c>
      <c r="C22" s="10">
        <v>4805000000</v>
      </c>
      <c r="D22" s="10">
        <v>4397431257</v>
      </c>
      <c r="E22" s="10">
        <v>365846704</v>
      </c>
      <c r="F22" s="10">
        <v>4763277961</v>
      </c>
      <c r="G22" s="11">
        <v>0.99131695338189396</v>
      </c>
      <c r="H22" s="12">
        <v>8.6549124684747694E-2</v>
      </c>
      <c r="I22" s="12">
        <v>1</v>
      </c>
      <c r="J22" s="12">
        <v>0.99</v>
      </c>
      <c r="K22" s="13" t="s">
        <v>216</v>
      </c>
    </row>
    <row r="23" spans="1:11" ht="22.5" customHeight="1" x14ac:dyDescent="0.25">
      <c r="A23" s="1" t="s">
        <v>276</v>
      </c>
      <c r="B23" s="10">
        <v>227730170</v>
      </c>
      <c r="C23" s="10">
        <v>227730170</v>
      </c>
      <c r="D23" s="10">
        <v>0</v>
      </c>
      <c r="E23" s="10">
        <v>227730170</v>
      </c>
      <c r="F23" s="10">
        <v>227730170</v>
      </c>
      <c r="G23" s="11">
        <v>1</v>
      </c>
      <c r="H23" s="12">
        <v>0.608349407546659</v>
      </c>
      <c r="I23" s="12">
        <v>1</v>
      </c>
      <c r="J23" s="12">
        <v>1</v>
      </c>
      <c r="K23" s="13" t="s">
        <v>42</v>
      </c>
    </row>
    <row r="24" spans="1:11" ht="24" customHeight="1" x14ac:dyDescent="0.25">
      <c r="A24" s="1" t="s">
        <v>277</v>
      </c>
      <c r="B24" s="10">
        <v>79437959</v>
      </c>
      <c r="C24" s="10">
        <v>79437959</v>
      </c>
      <c r="D24" s="10">
        <v>0</v>
      </c>
      <c r="E24" s="10">
        <v>79437959</v>
      </c>
      <c r="F24" s="10">
        <v>79437959</v>
      </c>
      <c r="G24" s="11">
        <v>1</v>
      </c>
      <c r="H24" s="12">
        <v>0.66811458486741804</v>
      </c>
      <c r="I24" s="12">
        <v>1</v>
      </c>
      <c r="J24" s="12">
        <v>1</v>
      </c>
      <c r="K24" s="13" t="s">
        <v>42</v>
      </c>
    </row>
    <row r="25" spans="1:11" ht="24" customHeight="1" x14ac:dyDescent="0.25">
      <c r="A25" s="1" t="s">
        <v>278</v>
      </c>
      <c r="B25" s="10">
        <v>1000</v>
      </c>
      <c r="C25" s="10">
        <v>1000</v>
      </c>
      <c r="D25" s="10">
        <v>0</v>
      </c>
      <c r="E25" s="10">
        <v>0</v>
      </c>
      <c r="F25" s="10">
        <v>0</v>
      </c>
      <c r="G25" s="11">
        <v>0</v>
      </c>
      <c r="H25" s="12">
        <v>0</v>
      </c>
      <c r="I25" s="12">
        <v>0</v>
      </c>
      <c r="J25" s="12">
        <v>0</v>
      </c>
      <c r="K25" s="13" t="s">
        <v>48</v>
      </c>
    </row>
    <row r="26" spans="1:11" ht="21.75" customHeight="1" x14ac:dyDescent="0.25">
      <c r="A26" s="1" t="s">
        <v>279</v>
      </c>
      <c r="B26" s="10">
        <v>19138407</v>
      </c>
      <c r="C26" s="10">
        <v>390000000</v>
      </c>
      <c r="D26" s="10">
        <v>85075714</v>
      </c>
      <c r="E26" s="10">
        <v>19138407</v>
      </c>
      <c r="F26" s="10">
        <v>104214121</v>
      </c>
      <c r="G26" s="11">
        <v>0.26721569487179497</v>
      </c>
      <c r="H26" s="12">
        <v>0.31569132164448199</v>
      </c>
      <c r="I26" s="12">
        <v>1</v>
      </c>
      <c r="J26" s="12">
        <v>0.27</v>
      </c>
      <c r="K26" s="13" t="s">
        <v>41</v>
      </c>
    </row>
    <row r="27" spans="1:11" ht="22.5" customHeight="1" x14ac:dyDescent="0.25">
      <c r="B27" s="10">
        <f t="shared" ref="B27:F27" si="0">SUBTOTAL(109,B4:B26)</f>
        <v>2602103134</v>
      </c>
      <c r="C27" s="10">
        <f t="shared" si="0"/>
        <v>20515874700</v>
      </c>
      <c r="D27" s="10">
        <f t="shared" si="0"/>
        <v>7897345868</v>
      </c>
      <c r="E27" s="10">
        <f t="shared" si="0"/>
        <v>2140022128</v>
      </c>
      <c r="F27" s="10">
        <f t="shared" si="0"/>
        <v>10037367996</v>
      </c>
      <c r="G27" s="5" t="s">
        <v>280</v>
      </c>
      <c r="H27" s="5" t="s">
        <v>281</v>
      </c>
      <c r="I27" s="5" t="s">
        <v>281</v>
      </c>
      <c r="J27" s="13"/>
      <c r="K27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4ABF-1F5E-410A-9C1D-51B527B59A3E}">
  <dimension ref="A1:L5"/>
  <sheetViews>
    <sheetView workbookViewId="0">
      <selection activeCell="E11" sqref="E11"/>
    </sheetView>
  </sheetViews>
  <sheetFormatPr defaultRowHeight="15" x14ac:dyDescent="0.25"/>
  <cols>
    <col min="1" max="1" width="35.5703125" customWidth="1"/>
    <col min="3" max="4" width="11.140625" bestFit="1" customWidth="1"/>
    <col min="6" max="6" width="11.140625" bestFit="1" customWidth="1"/>
  </cols>
  <sheetData>
    <row r="1" spans="1:12" x14ac:dyDescent="0.2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2" ht="75" x14ac:dyDescent="0.25">
      <c r="A3" s="1" t="s">
        <v>64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65</v>
      </c>
      <c r="L3" s="1"/>
    </row>
    <row r="4" spans="1:12" ht="27" customHeight="1" x14ac:dyDescent="0.25">
      <c r="A4" t="s">
        <v>282</v>
      </c>
      <c r="B4" s="10">
        <v>10000</v>
      </c>
      <c r="C4" s="10">
        <v>198283395</v>
      </c>
      <c r="D4" s="10">
        <v>115894339</v>
      </c>
      <c r="E4" s="10">
        <v>0</v>
      </c>
      <c r="F4" s="10">
        <v>115894339</v>
      </c>
      <c r="G4" s="11">
        <v>0.58448837332041803</v>
      </c>
      <c r="H4" s="12">
        <v>0</v>
      </c>
      <c r="I4" s="12">
        <v>0</v>
      </c>
      <c r="J4" s="12">
        <v>0.7</v>
      </c>
    </row>
    <row r="5" spans="1:12" ht="25.5" customHeight="1" x14ac:dyDescent="0.25">
      <c r="B5" s="10">
        <f t="shared" ref="B5:F5" si="0">SUBTOTAL(109,B4)</f>
        <v>10000</v>
      </c>
      <c r="C5" s="10">
        <f t="shared" si="0"/>
        <v>198283395</v>
      </c>
      <c r="D5" s="10">
        <f t="shared" si="0"/>
        <v>115894339</v>
      </c>
      <c r="E5" s="10">
        <f t="shared" si="0"/>
        <v>0</v>
      </c>
      <c r="F5" s="10">
        <f t="shared" si="0"/>
        <v>115894339</v>
      </c>
      <c r="G5" s="5" t="s">
        <v>283</v>
      </c>
      <c r="H5" s="5" t="s">
        <v>31</v>
      </c>
      <c r="I5" s="5" t="s">
        <v>31</v>
      </c>
      <c r="J5" s="13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GENEL BÜTÇELİ KURULUŞLAR</vt:lpstr>
      <vt:lpstr>MAHALLİ İDARELER</vt:lpstr>
      <vt:lpstr>İLÇELER</vt:lpstr>
      <vt:lpstr>SEKTÖRLER</vt:lpstr>
      <vt:lpstr>EBYÜ</vt:lpstr>
      <vt:lpstr>ERZİNCAN İL ÖZEL İDARESİ</vt:lpstr>
      <vt:lpstr>DSİ 8.BÖLGE MÜDÜRLÜĞÜ</vt:lpstr>
      <vt:lpstr>KARAYOLLARI 16.BÖLGE MÜDÜRLÜĞÜ</vt:lpstr>
      <vt:lpstr>KARAYOLLARI 12.BÖLGE MÜDÜRLÜĞÜ</vt:lpstr>
      <vt:lpstr>ORMAN BÖLGE</vt:lpstr>
      <vt:lpstr>TCDD 4.BÖLGE MÜDÜRLÜĞÜ</vt:lpstr>
      <vt:lpstr>TEİAŞ 15.BÖLGE MÜDÜRLÜĞÜ</vt:lpstr>
      <vt:lpstr>VAKIFLAR BÖLGE MÜDÜRLÜĞÜ</vt:lpstr>
      <vt:lpstr>ÇEVRE, ŞEHİRCİLİK VE İ</vt:lpstr>
      <vt:lpstr>GENÇLİK VE SPOR İL MÜ</vt:lpstr>
      <vt:lpstr>İL AFET VE ACİL DURUM</vt:lpstr>
      <vt:lpstr>İL SAĞLIK MÜDÜRLÜĞÜ</vt:lpstr>
      <vt:lpstr>İL TARIM VE ORMAN MÜ</vt:lpstr>
      <vt:lpstr>İL MİLLİ EĞİTİM MÜDÜRLÜĞÜ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Gülbahar GÖKTAŞ</dc:creator>
  <cp:lastModifiedBy>Enes Ahmet YILDIRIM</cp:lastModifiedBy>
  <dcterms:created xsi:type="dcterms:W3CDTF">2015-06-05T18:19:34Z</dcterms:created>
  <dcterms:modified xsi:type="dcterms:W3CDTF">2025-01-17T07:48:33Z</dcterms:modified>
</cp:coreProperties>
</file>