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F1924AC-A83B-472A-9BF0-96030AC5784F}" xr6:coauthVersionLast="36" xr6:coauthVersionMax="36" xr10:uidLastSave="{00000000-0000-0000-0000-000000000000}"/>
  <bookViews>
    <workbookView xWindow="0" yWindow="0" windowWidth="22260" windowHeight="12645" activeTab="4" xr2:uid="{00000000-000D-0000-FFFF-FFFF00000000}"/>
  </bookViews>
  <sheets>
    <sheet name="GENEL BÜTÇELİ KURULUŞLAR" sheetId="1" r:id="rId1"/>
    <sheet name="MAHALLİ İDARELER" sheetId="2" r:id="rId2"/>
    <sheet name="İLÇELER" sheetId="3" r:id="rId3"/>
    <sheet name="SEKTÖRLER" sheetId="4" r:id="rId4"/>
    <sheet name="EBYÜ" sheetId="24" r:id="rId5"/>
    <sheet name="ERZİNCAN İL ÖZEL İDARESİ" sheetId="7" r:id="rId6"/>
    <sheet name="DSİ 8.BÖLGE MÜDÜRLÜĞÜ" sheetId="8" r:id="rId7"/>
    <sheet name="KARAYOLLARI 16.BÖLGE MÜDÜRLÜĞÜ" sheetId="9" r:id="rId8"/>
    <sheet name="KARAYOLLARI 12.BÖLGE MÜDÜRLÜĞÜ" sheetId="10" r:id="rId9"/>
    <sheet name="ORMAN BÖLGE" sheetId="12" r:id="rId10"/>
    <sheet name="TCDD 4.BÖLGE MÜDÜRLÜĞÜ" sheetId="14" r:id="rId11"/>
    <sheet name="TEİAŞ 15.BÖLGE MÜDÜRLÜĞÜ" sheetId="15" r:id="rId12"/>
    <sheet name="VAKIFLAR BÖLGE MÜDÜRLÜĞÜ" sheetId="16" r:id="rId13"/>
    <sheet name="ÇEVRE VE ŞEHİRCİLİK İ" sheetId="17" r:id="rId14"/>
    <sheet name="GENÇLİK VE SPOR İL MÜ" sheetId="18" r:id="rId15"/>
    <sheet name="İL AFET VE ACİL DURUM" sheetId="19" r:id="rId16"/>
    <sheet name="İL SAĞLIK MÜDÜRLÜĞÜ" sheetId="21" r:id="rId17"/>
    <sheet name="İL TARIM VE ORMAN MÜ" sheetId="22" r:id="rId18"/>
    <sheet name="İL MİLLİ EĞİTİM MÜDÜRLÜĞÜ" sheetId="23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3" l="1"/>
  <c r="E38" i="23"/>
  <c r="D38" i="23"/>
  <c r="C38" i="23"/>
  <c r="B38" i="23"/>
  <c r="F20" i="22" l="1"/>
  <c r="E20" i="22"/>
  <c r="D20" i="22"/>
  <c r="C20" i="22"/>
  <c r="B20" i="22"/>
  <c r="F16" i="21" l="1"/>
  <c r="E16" i="21"/>
  <c r="D16" i="21"/>
  <c r="C16" i="21"/>
  <c r="B16" i="21"/>
  <c r="F9" i="19" l="1"/>
  <c r="E9" i="19"/>
  <c r="D9" i="19"/>
  <c r="C9" i="19"/>
  <c r="B9" i="19"/>
  <c r="F15" i="18" l="1"/>
  <c r="E15" i="18"/>
  <c r="D15" i="18"/>
  <c r="C15" i="18"/>
  <c r="B15" i="18"/>
  <c r="F9" i="17" l="1"/>
  <c r="E9" i="17"/>
  <c r="D9" i="17"/>
  <c r="C9" i="17"/>
  <c r="B9" i="17"/>
  <c r="F10" i="16" l="1"/>
  <c r="E10" i="16"/>
  <c r="D10" i="16"/>
  <c r="C10" i="16"/>
  <c r="B10" i="16"/>
  <c r="F6" i="15" l="1"/>
  <c r="E6" i="15"/>
  <c r="D6" i="15"/>
  <c r="C6" i="15"/>
  <c r="B6" i="15"/>
  <c r="F35" i="14" l="1"/>
  <c r="E35" i="14"/>
  <c r="D35" i="14"/>
  <c r="C35" i="14"/>
  <c r="B35" i="14"/>
  <c r="F9" i="12" l="1"/>
  <c r="E9" i="12"/>
  <c r="D9" i="12"/>
  <c r="C9" i="12"/>
  <c r="B9" i="12"/>
  <c r="F5" i="10" l="1"/>
  <c r="E5" i="10"/>
  <c r="D5" i="10"/>
  <c r="C5" i="10"/>
  <c r="B5" i="10"/>
  <c r="F27" i="9" l="1"/>
  <c r="E27" i="9"/>
  <c r="D27" i="9"/>
  <c r="C27" i="9"/>
  <c r="B27" i="9"/>
  <c r="F46" i="8" l="1"/>
  <c r="E46" i="8"/>
  <c r="D46" i="8"/>
  <c r="C46" i="8"/>
  <c r="B46" i="8"/>
  <c r="F88" i="7" l="1"/>
  <c r="E88" i="7"/>
  <c r="D88" i="7"/>
  <c r="C88" i="7"/>
  <c r="B88" i="7"/>
  <c r="F11" i="24" l="1"/>
  <c r="E11" i="24"/>
  <c r="D11" i="24"/>
  <c r="C11" i="24"/>
  <c r="B11" i="24"/>
  <c r="G13" i="4" l="1"/>
  <c r="F13" i="4"/>
  <c r="E13" i="4"/>
  <c r="D13" i="4"/>
  <c r="C13" i="4"/>
  <c r="B13" i="4"/>
  <c r="G14" i="3" l="1"/>
  <c r="F14" i="3"/>
  <c r="E14" i="3"/>
  <c r="D14" i="3"/>
  <c r="C14" i="3"/>
  <c r="B14" i="3"/>
  <c r="B6" i="2" l="1"/>
  <c r="C6" i="2"/>
  <c r="D6" i="2"/>
  <c r="E6" i="2"/>
  <c r="F6" i="2"/>
  <c r="G6" i="2" l="1"/>
  <c r="B19" i="1"/>
  <c r="C19" i="1"/>
  <c r="D19" i="1"/>
  <c r="E19" i="1"/>
  <c r="F19" i="1"/>
  <c r="G19" i="1"/>
</calcChain>
</file>

<file path=xl/sharedStrings.xml><?xml version="1.0" encoding="utf-8"?>
<sst xmlns="http://schemas.openxmlformats.org/spreadsheetml/2006/main" count="883" uniqueCount="366">
  <si>
    <t>GENEL BÜTÇELİ KURULUŞLARA GÖRE DEĞERLENDİRME</t>
  </si>
  <si>
    <t>Yatırımcı Kuruluş</t>
  </si>
  <si>
    <t>Proje Sayısı</t>
  </si>
  <si>
    <t>Toplam Yıl Ödeneği</t>
  </si>
  <si>
    <t>Toplam Proje Tutarı</t>
  </si>
  <si>
    <t>Önceki Yıllar Toplam Harcaması</t>
  </si>
  <si>
    <t>Yılı Harcama Tutarı</t>
  </si>
  <si>
    <t>Toplam Harcama Tutarı</t>
  </si>
  <si>
    <t>Nakdi Gerçekleşme Oranı</t>
  </si>
  <si>
    <t>Yılı Harcama Oranı</t>
  </si>
  <si>
    <t>Fiziki Gerçekleşme Oranı</t>
  </si>
  <si>
    <t>DSİ 8. BÖLGE MÜDÜRLÜĞÜ</t>
  </si>
  <si>
    <t>ERZİNCAN BİNALİ YILDIRIM ÜNİVERSİTESİ REKTÖRLÜĞÜ</t>
  </si>
  <si>
    <t>ERZİNCAN ÇEVRE, ŞEHİRCİLİK VE İKLİM DEĞİŞİKLİĞİ İL MÜDÜRLÜĞÜ</t>
  </si>
  <si>
    <t>ERZİNCAN GENÇLİK VE SPOR İL MÜDÜRLÜĞÜ</t>
  </si>
  <si>
    <t>ERZİNCAN İL AFET VE ACİL DURUM MÜDÜRLÜĞÜ</t>
  </si>
  <si>
    <t>ERZİNCAN İL EMNİYET MÜDÜRLÜĞÜ</t>
  </si>
  <si>
    <t>ERZİNCAN İL JANDARMA KOMUTANLIĞI</t>
  </si>
  <si>
    <t>ERZİNCAN İL MİLLİ EĞİTİM MÜDÜRLÜĞÜ</t>
  </si>
  <si>
    <t>ERZİNCAN İL SAĞLIK MÜDÜRLÜĞÜ</t>
  </si>
  <si>
    <t>ERZİNCAN İL TARIM VE ORMAN MÜDÜRLÜĞÜ</t>
  </si>
  <si>
    <t>ERZURUM ORMAN BÖLGE MÜDÜRLÜĞÜ</t>
  </si>
  <si>
    <t>ERZURUM VAKIFLAR BÖLGE MÜDÜRLÜĞÜ</t>
  </si>
  <si>
    <t>KARAYOLLARI 12. BÖLGE MÜDÜRLÜĞÜ</t>
  </si>
  <si>
    <t>KARAYOLLARI 16. BÖLGE MÜDÜRLÜĞÜ</t>
  </si>
  <si>
    <t>TCDD 4. BÖLGE MÜDÜRLÜĞÜ</t>
  </si>
  <si>
    <t>TEİAŞ 15. BÖLGE MÜDÜRLÜĞÜ</t>
  </si>
  <si>
    <t>61%</t>
  </si>
  <si>
    <t>36%</t>
  </si>
  <si>
    <t>MAHALLİ İDARELERE GÖRE DEĞERLENDİRME</t>
  </si>
  <si>
    <t>Dönem Nakdi Gerçekleşme Oranı</t>
  </si>
  <si>
    <t>İLİÇ BELEDİYE BAŞKANLIĞI</t>
  </si>
  <si>
    <t>ERZİNCAN İL ÖZEL İDARESİ</t>
  </si>
  <si>
    <t>74%</t>
  </si>
  <si>
    <t>80%</t>
  </si>
  <si>
    <t>100%</t>
  </si>
  <si>
    <t>İLÇELERE GÖRE DEĞERLENDİRME</t>
  </si>
  <si>
    <t>İlçe</t>
  </si>
  <si>
    <t>MUHTELİF İLÇE</t>
  </si>
  <si>
    <t>TERCAN</t>
  </si>
  <si>
    <t>KEMAH</t>
  </si>
  <si>
    <t>İLİÇ</t>
  </si>
  <si>
    <t>OTLUKBELİ</t>
  </si>
  <si>
    <t>SEKTÖR BAZINDA DAĞILIM</t>
  </si>
  <si>
    <t>Proje Sektörü</t>
  </si>
  <si>
    <t>Ulaştırma - Haberleşme</t>
  </si>
  <si>
    <t>Tarım</t>
  </si>
  <si>
    <t>Sağlık</t>
  </si>
  <si>
    <t>Diğer Kamu Hizmetleri-İktisadi</t>
  </si>
  <si>
    <t>Eğitim</t>
  </si>
  <si>
    <t>Konut</t>
  </si>
  <si>
    <t>Enerji</t>
  </si>
  <si>
    <t>Diğer Kamu Hizmetleri-Sosyal</t>
  </si>
  <si>
    <t>Turizm</t>
  </si>
  <si>
    <t>63%</t>
  </si>
  <si>
    <t>Proje Adı</t>
  </si>
  <si>
    <t>İlçe Adı</t>
  </si>
  <si>
    <t>MERKEZ</t>
  </si>
  <si>
    <t>0%</t>
  </si>
  <si>
    <t>AÇIK VE KAPALI SPOR TESİSLERİ</t>
  </si>
  <si>
    <t>ÇEŞİTLİ ÜNİTELERİN ETÜT PROJESİ (EBYÜ TIP FAKÜLTESİ MEVCUT 3 ADET AMFİ DERSLİKLERİN BÜYÜTÜLMESİ PROJE HİZMET ALIM İŞİ )</t>
  </si>
  <si>
    <t>ERZİNCAN ÜNİVERSİTESİ BEDEN EĞİTİMİ SPOR YÜKSEKOKULU VE ANTRENMAN SALONLARI BİNASI YAPIM İŞİ</t>
  </si>
  <si>
    <t>İKTİSADİ İDARİ BİLİMLE FAKÜLTESİ BİNASI YAPIM İŞİ</t>
  </si>
  <si>
    <t>KAMPÜS ALT YAPISI-(E.B.Y.Ü. YALNIZBAĞ YERLEŞKESİ ÇEVRE YOLU, ÇEVRE DUVARI VE ALT YAPI İKMAL İNŞAAT İŞİ)</t>
  </si>
  <si>
    <t>MUHTELİF İŞLER</t>
  </si>
  <si>
    <t>YAYIN ALIMI</t>
  </si>
  <si>
    <t>9%</t>
  </si>
  <si>
    <t>6%</t>
  </si>
  <si>
    <t>(2 İŞ) ERZİNCAN MERKEZ HANCIÇİFTLİĞİ GR MOTO POMP ALIM İŞİ</t>
  </si>
  <si>
    <t>(2 İŞ) KARACAKIŞLAK GRUP YOLU BİRİNCİ KAT ASFALT KAPLAMA VE KIZILCA-KUZUÖREN KÖY YOLU İKİNCİ KAT ASFALT KAPLAMA</t>
  </si>
  <si>
    <t>(4 İŞ) GÜZBULAK KÖYÜ 30 M3, DALLICA KÖYÜ 30 M3, BAŞBUDAK KÖYÜ HARHUN,ESENTEPE VE SAĞIR MEZRALARI ŞEBEKE YENİLEME, TEPEBAŞI KÖYÜ İSALE HATTI VE 30 M3 D</t>
  </si>
  <si>
    <t>(KÖYDES) DAP ERZİNCAN REFAHİYE İLÇESİ ALAÇAYIR KÖYÜ SULAMA TESİSİ YAPIMI İŞİ</t>
  </si>
  <si>
    <t>REFAHİYE</t>
  </si>
  <si>
    <t>(KÖYDES) REFAHİYE ALT KÖYÜ İÇME SUYU İSALE VE 50 KÜP DEPO YAPIMI</t>
  </si>
  <si>
    <t>(KÖYDES)(2ADET İŞ) DİYARLAR VE ŞAHALOĞLU KÖYLERİ İÇME SUYU ÇALIŞMALARI.</t>
  </si>
  <si>
    <t>8/24 ERZİNCAN TANITIM GÜNLERİ FAALİYET ETKİNLİKLERİ KAPSAMINDA YAPILACAK OLAN FUAR İÇİN STANT ALIM İŞİ</t>
  </si>
  <si>
    <t>BAHÇEYAZI KÖYÜ İÇMESUYU SONDAJ YAPIMI</t>
  </si>
  <si>
    <t>BÜYÜK YAYLA KÖYÜ AKDOĞAN MEZRASI İÇME SUYU İSALE HATTI YAPIM İŞİ</t>
  </si>
  <si>
    <t>ÇAYIRLI</t>
  </si>
  <si>
    <t>CENNETPINAR KÖYÜ DRENAJ VE İÇME SUYU İSALE HATTI YAPIM İŞİ</t>
  </si>
  <si>
    <t>ÇATAKSU, ORTAÇAT, MİRZAOĞLU VE YÜREKLİ GURUP KÖYÜ 1. KAT SATHİ KAPLAMA ASFALT İŞİ</t>
  </si>
  <si>
    <t>ÇAYÖNÜ KÖYÜ EMİRİN KOMU MEZRASI İÇME SUYU İSALE HATTI YAPIM İŞİ</t>
  </si>
  <si>
    <t>DAP ERZİNCAN ÇAYIRLI BALIKLI KÖYÜ SULAMA TESİSİ YAPIM İŞİ</t>
  </si>
  <si>
    <t>DAP ERZİNCAN KEMAH HAKBİLİR KÖYÜ SULAMA TESİSİ</t>
  </si>
  <si>
    <t>DAP ERZİNCAN MERKEZ DEĞİRMENKÖY SULAMA TESİSİ</t>
  </si>
  <si>
    <t>DAP ERZİNCAN ÜZÜMLÜ İLÇESİ PİŞKDAĞ,SULAMA TESİSİ YAPIMI</t>
  </si>
  <si>
    <t>ÜZÜMLÜ</t>
  </si>
  <si>
    <t>DAP ERZİNCAN ÜZÜMLÜ KARAKAYA KÖYÜ SULAMA TESİSİ</t>
  </si>
  <si>
    <t>DAP ERZİNCAN ÜZÜMLÜ OCAKBAŞI BULANIK KÖYLERİ SULAMA TESİS YAPIM İŞİ</t>
  </si>
  <si>
    <t>ERGAN DAĞI İSTİNAT DUVARI YAPIM İŞİ.</t>
  </si>
  <si>
    <t>ERGAN VE ILIDERE KÖYLERİ KİLİT PARKE YAPIM İŞİ</t>
  </si>
  <si>
    <t>ERZİNCAN ERGAN DAĞI 2. ETAP AHŞAP KÜTÜK BUNGALOV 9 ADET EV YAPIM İŞİ</t>
  </si>
  <si>
    <t>ERZİNCAN ERGAN DAĞI BUNGALOV EVLERİ HİZMET BİNASI YAPIM İŞİ</t>
  </si>
  <si>
    <t>ERZİNCAN ERGAN DAĞI GİRİŞ KAPISI YAPIMI İŞİ</t>
  </si>
  <si>
    <t>ERZİNCAN ERGAN DAĞI KAMERA SİSTEMİ İÇİN GÖRÜNTÜLEME DİREĞİ VE KOREGE BORU ALIMI İŞİ</t>
  </si>
  <si>
    <t>ERZİNCAN İL ÖZEL İDARESİ İHTİYAÇLARI İÇİN MOBİL SAHNE ALIM İŞİ</t>
  </si>
  <si>
    <t>ERZİNCAN İL ÖZEL İDARESİ İHTİYAÇLARI İÇİN RULO ÇİM KALIP KESME MAKİNASI ALIM İŞİ</t>
  </si>
  <si>
    <t>ERZİNCAN İL ÖZEL İDARESİ OTOPARKI</t>
  </si>
  <si>
    <t>ERZİNCAN İL ÖZEL İDARESİNE 350 TON BİTÜMLÜ BAĞLAYICI ALIMI VE NAKLİYESİ İŞİ</t>
  </si>
  <si>
    <t>ERZİNCAN İLİ ERGAN DAĞI KİLİT PARKE VE BORDÜR YAPIM İŞİ</t>
  </si>
  <si>
    <t>ERZİNCAN KEMAH 4 ADET RAFTİNG DİNLENME TESİSİ YAPIM İŞİ</t>
  </si>
  <si>
    <t>ERZİNCAN KEMAH KÖMÜR KÖYÜ YYY KANALİZASYON TESİSİ İNŞAATI İŞİ</t>
  </si>
  <si>
    <t>ERZİNCAN MERKEZ ERGAN DAĞI 4 ADET KÜTÜK BUNGALO EV YAPIM İŞİ</t>
  </si>
  <si>
    <t>ERZİNCAN MERKEZ ERGAN DAĞI BUNGALOV EVLERİ İÇME SUYU VE KANALİZASYON HATTI İNŞAAT İŞİ</t>
  </si>
  <si>
    <t>ERZİNCAN MERKEZ ERGAN DAĞI KANALİZASYON YAPIMI</t>
  </si>
  <si>
    <t>ERZİNCAN MERKEZ ERGAN DAĞI KAYAK MERKEZİ GÖL KAFE BİNASININ NİTELİKLİ DÖNÜŞÜM YAPIM İŞİ</t>
  </si>
  <si>
    <t>ERZİNCAN MERKEZ GÜMÜŞTARLA KÖYÜ MUHTARLIK YAPIM İŞİ</t>
  </si>
  <si>
    <t>ERZİNCAN MERKEZ İLÇE AYDOĞDU, OĞLAKTEPE, YENİKÖY VE BAHÇEYAZI TERFİLİ SİSTEM İÇME SUYU YAPIM İŞİ</t>
  </si>
  <si>
    <t>ERZİNCAN MERKEZ KÖYLERİ GÜVENLİK KAMERASI ALIMI VE MONTAJ İŞİ</t>
  </si>
  <si>
    <t>ERZİNCAN MERKEZ SÖĞÜTÖZÜ KÖYÜ BEYTAHTI MESİRE ALAN İHTİYAÇ BİNASI YAPIM İŞİ.</t>
  </si>
  <si>
    <t>ERZİNCAN MERKEZ SÖĞÜTÖZÜ KÖYÜ İÇME SUYU İÇİN MOTOR- POMPA VE EKİPMANLAR ALIMI VE YERLEŞTİRİLMESİ İŞİ</t>
  </si>
  <si>
    <t>ERZİNCAN MERKEZ TARIMSAL HİZMETLERİ GELİŞTİRMEK AMAÇLI SERA YAPIMI</t>
  </si>
  <si>
    <t>ERZİNCAN MERKEZ VE İLÇELERE BAĞLI MUHTELİF KÖYLERDE KULLANILMAK ÜZERE BORU ALIM İŞİ</t>
  </si>
  <si>
    <t>ERZİNCAN MERKEZ ZİRAİ FAALİYETLERDE KULLANILMAK ÜZERE ZİRAİ DRONE ALIMI İŞİ</t>
  </si>
  <si>
    <t>ERZİNCAN OTLUKBELİ İLÇESİ TARIM VE HAYVANCILIĞI GELİŞTİRMEK AMACIYLA MERA ALANLARINA SU YALAĞI YAPIM İŞİ</t>
  </si>
  <si>
    <t>ERZİNCAN ÜZÜMLÜ ÇİFTCİLERE 12.000 KAYSI FİDANI ALIMI İŞİ</t>
  </si>
  <si>
    <t>GÜMÜŞTARLA KÖYÜ MUHTARLIK BİNASI YAPIMI</t>
  </si>
  <si>
    <t>İLİÇ ÇOK AMAÇLI KÜLTÜR MERKEZİ YAPIM İŞİ</t>
  </si>
  <si>
    <t>İLİÇ İLÇE HÜKÜMET KONAĞI YAPIM İŞİ.</t>
  </si>
  <si>
    <t>İLİÇ KAYMAKAMLIK BİNASI VE KÖYLERİMİZİN TEKNİK ŞARTNAME KAPSAMINDA MONTAJ DAHİL GÜVENLİK SİSTEMLERİNİN ALIM İŞİ</t>
  </si>
  <si>
    <t>İLİÇ YENİ HÜKÜMET KONAĞI İSTİNAT DUVARI YAPIM İŞİ</t>
  </si>
  <si>
    <t>KEMAH MUHTELİF KÖYLERE KİLİT PARKE VE ÇİMENTO ALIM İŞİ</t>
  </si>
  <si>
    <t>KEMAH YÜCEBELEN KÖYÜ ÇAY MEZRASI İÇME SUYU ONARIM İŞİ</t>
  </si>
  <si>
    <t>KEMALİYE 40 KÖY 80 KAMERA +KÖPRÜ YAPIM İŞLERİ</t>
  </si>
  <si>
    <t>KEMALİYE</t>
  </si>
  <si>
    <t>KEMALİYE ESENCE İSTİNAT DUVARI YAPIM İŞİ</t>
  </si>
  <si>
    <t>KEMALİYE HARMANKAYA AFET EVLERİ İÇME SUYU YAPIM İŞİ</t>
  </si>
  <si>
    <t>KEMALİYE MICIR VE ELAKANTI TEMİNİ VE NAKLİ</t>
  </si>
  <si>
    <t>KÖYDES ÇAYIRLI MİRZAOĞLU KÖYÜ MEVCUT DEPO TADİLAT İŞİ</t>
  </si>
  <si>
    <t>KÖYDES ÇAYIRLI YAZIKAYA KÖYÜ KANALİZASYON YAPIM İŞİ</t>
  </si>
  <si>
    <t>KÖYDES İLİÇ KONAKLI, ÇOBANLI, ORTATEPE, SARIPINAR, SABIRLI VE ÇİFTLİK KÖYLERİ SATİ KAPLAMA MALZEMESİ ALIM İŞİ</t>
  </si>
  <si>
    <t>KÖYDES KEMAH DOĞANBEYLİ KÖYÜ SU DEPOSU YAPIM İŞİ</t>
  </si>
  <si>
    <t>KÖYDES KEMAH KAYABAŞI KÖYÜ İSALE HATTI YAPIM İŞİ</t>
  </si>
  <si>
    <t>KÖYDES KEMAH KAZANKAYA KÖYÜ İÇME SUYU DRENAJI KAPTAJ YAPIM İŞİ</t>
  </si>
  <si>
    <t>KÖYDES KEMAH KERER KÖYÜ İÇME SUYU HATTI YAPIM İŞİ</t>
  </si>
  <si>
    <t>KÖYDES REFAHİYE ÇATAK ÇATALÖREN MADENDERE ÇALTI KÖYLERİ DEPO YAPIM İŞİ.</t>
  </si>
  <si>
    <t>KÖYDES REFAHİYE EKECİK ÇUKURÇİMEN ÇAMLIMÜLK MURATÇAYIRI KÖYLERİ İÇME SUYU İSALE HATTI YAPIM İŞİ.</t>
  </si>
  <si>
    <t>KÖYDES REFAHİYE İLÇESİSATHİ KAPLAMA AGREGA TEMİN İŞİ</t>
  </si>
  <si>
    <t>KÖYDES REFAHİYE ONURLU KÖYÜ ŞEBEKE YAPIM İŞİ</t>
  </si>
  <si>
    <t>KÖYDES REFAHİYE YURTBAŞI KÖYÜ DİRENAJ VE KAPTAJ İÇMESUYU ÇALIŞMALARI.</t>
  </si>
  <si>
    <t>KÖYDES ÜZÜMLÜ KARAKAYA KÖYÜ İÇME SUYU İRSALE HATTI YAPIM İŞİ 1500 METRE</t>
  </si>
  <si>
    <t>KÖYDES ÜZÜMLÜ MUHTELİF GRUP KÖYLER İÇME SUYU YAPIM İŞLERİ</t>
  </si>
  <si>
    <t>SARIGÜNEY KÖYÜ İÇME SUYU İRSALE HATTI YAPIM İŞİ</t>
  </si>
  <si>
    <t>SAYGILI SARAYCIK VE A ÇAMURDERE GURUP KÖYLERİ İÇME SUYU YAPIM İŞİ</t>
  </si>
  <si>
    <t>SIRAKONAK HARMANKAYA GRUP YOLU 1. KAT ASFALT YAPIM İŞİ</t>
  </si>
  <si>
    <t>SIRAKONAK HARMANKAYA GRUP YOLU 2. KAT ASFALT YAPIM İŞİ</t>
  </si>
  <si>
    <t>TURİZM AMAÇLI TANITIM TABELASI YAPIM İŞİ.</t>
  </si>
  <si>
    <t>UMURLU GURUP YOLU SATHİ KAPLAMA ASFALT YAPIM İŞİ</t>
  </si>
  <si>
    <t>ÜZÜMLÜ ÇAYIRYAZI KÖYÜ 2. KAT ASFALT YAPIMI İŞİ (1 KM)</t>
  </si>
  <si>
    <t>ÜZÜMLÜ HALISAHA SOYUNMA ODASI YAPIM İŞİ</t>
  </si>
  <si>
    <t>ÜZÜMLÜ İLÇESİ BİRLİĞİMİZ DESTEKLİ ÇİFTÇİLERİMİZE 2000 ADET TARIM İLACI ALIMI VE DAĞILIMI</t>
  </si>
  <si>
    <t>ÜZÜMLÜ KARAKAYA PİŞKİDAĞ GÖLLER ÇARDAKLI KÖYLERİ KAPTAJ YENİLEME VE İRSALE BAĞLANTI YAPIM İŞİ</t>
  </si>
  <si>
    <t>ÜZÜMLÜ MUHSİNYAZICIOĞLU MAHALLE MUHTARLIK BİNASI YAPIM İŞİ</t>
  </si>
  <si>
    <t>ÜZÜMLÜ MUHTELİF KÖYLER PINARLIKAYA DENİZDAMI PİŞKİDAĞ BÜYÜKKÖY BULANIK KARACAKAYA VE DEREBÜK KÖYLERİ SULAMA TESİSİ BAKIM ONARIM İŞLERİ</t>
  </si>
  <si>
    <t>ÜZÜMLÜ PELİTLİ KÖYÜ 1. KAT ASFALT YAPIMI İŞİ (2,5 KM)</t>
  </si>
  <si>
    <t>YEŞİL BÜK SÖĞÜTLÜ UMURLU İÇME SUYU YAPIM İŞİ</t>
  </si>
  <si>
    <t>4373 SAYILI KANUN KAPSAMINDA ERZİNCAN İLİ HAVZA BAZLI DERELERİN ETÜTLERİNİN YAPILMASI</t>
  </si>
  <si>
    <t>BALLI BARAJI</t>
  </si>
  <si>
    <t>BALLI BARAJI ANA İLETİM HATTI</t>
  </si>
  <si>
    <t>ERZİNCAN 1.KISIM AT VE TİGH</t>
  </si>
  <si>
    <t/>
  </si>
  <si>
    <t>ERZİNCAN 2.KISIM AT VE TİGH</t>
  </si>
  <si>
    <t>ERZİNCAN ÇAYIRLI SARAYCIK KÖYÜ</t>
  </si>
  <si>
    <t>ERZİNCAN İÇMESUYU İSALE HATTI VE ARITMA TESİSİ PROJE YAPIMI İLE MÜŞAVİRLİK HİZMETLERİ</t>
  </si>
  <si>
    <t>ERZİNCAN İLİ 1. GRUP TERSİP BENDİ YAPIMI İKMALİ</t>
  </si>
  <si>
    <t>ERZİNCAN İLİ GÖLET VE SULAMALARI PLANLAMA RAPORU VE PROJE YAPIMI 3.KISIM (ERZİNCAN-SÜTPINAR, ERZİNCAN-DEREYURT, REFAHİYE-AYDINCIK, KEMAH-KÖMÜRKÖY...)</t>
  </si>
  <si>
    <t>ERZİNCAN İLİ GÖLET VE SULAMALARI PLANLAMA RAPORU VE PROJE YAPIMI 6. KISIM</t>
  </si>
  <si>
    <t>ERZİNCAN İLİ İŞLETMEDEKİ TAŞKIN KONTROL TESİSLERİNDE YETERSİZ GEÇİŞ YAPILARININ YENİLENMESİ</t>
  </si>
  <si>
    <t>ERZİNCAN KEMAH DOĞANBEYLİ GÖLETİ İKMALİ</t>
  </si>
  <si>
    <t>ERZİNCAN KEMAH KARADAĞ GÖLETİ</t>
  </si>
  <si>
    <t>ERZİNCAN KEMAH KARADAĞ GÖLETİ SULAMASI</t>
  </si>
  <si>
    <t>ERZİNCAN KEMAH ÖZDAMAR REGÜLATÖR SULAMASI İKMALİ</t>
  </si>
  <si>
    <t>ERZİNCAN KEMAH TUZLAKÖY GÖLETİ</t>
  </si>
  <si>
    <t>ERZİNCAN KEMAH TUZLAKÖY GÖLETİ SULAMASI</t>
  </si>
  <si>
    <t>ERZİNCAN MERKEZ BAŞPINAR KÖYÜ</t>
  </si>
  <si>
    <t>ERZİNCAN MERKEZ DAVARLI GÖLETİ</t>
  </si>
  <si>
    <t>ERZİNCAN MERKEZ DAVARLI GÖLETİ SULAMASI</t>
  </si>
  <si>
    <t>ERZİNCAN MERKEZ GÜNEBAKAN KÖYÜ</t>
  </si>
  <si>
    <t>ERZİNCAN MERKEZ PINARÖNÜ, GÖKPINAR VE KİLİMLİ MAHALLELERİ</t>
  </si>
  <si>
    <t>ERZİNCAN MERKEZ VASGİRT VE HANÇERLİ DERELERİ REHABİLİTASYONU 2. KISIM</t>
  </si>
  <si>
    <t>ERZİNCAN MERTEKLİ REGÜLATÖRÜ SAĞ SAHİL ANA KANAL YENİLENMESİ</t>
  </si>
  <si>
    <t>ERZİNCAN OTLUKBELİ İLÇE MERKEZİ 1. KISIM</t>
  </si>
  <si>
    <t>ERZİNCAN REFAHİYE ARDIÇLIK, ULUDERE, ULUÇAK, AVŞARÖZÜ KÖYLERİ TERSİP BENDİ VE ISLAH SEKİSİ YAPIMI İKMALİ</t>
  </si>
  <si>
    <t>ERZİNCAN REFAHİYE AVŞARÖZÜ GÖLETİ</t>
  </si>
  <si>
    <t>ERZİNCAN REFAHİYE AVŞARÖZÜ GÖLETİ SULAMASI</t>
  </si>
  <si>
    <t>ERZİNCAN REFAHİYE AVŞARÖZÜ GÖLETİ SULAMASI MALZEME ALIMI (HDPE BORU)</t>
  </si>
  <si>
    <t>ERZİNCAN REFAHİYE ÇAT KÖYÜ İKMALİ</t>
  </si>
  <si>
    <t>ERZİNCAN REFAHİYE GÖLKÖY KÖYÜ</t>
  </si>
  <si>
    <t>ERZİNCAN REFAHİYE İLÇE MERKEZİ HAKOĞLU (KOCAÇAY) DERESİ YAN KOLLARI 1. KISIM</t>
  </si>
  <si>
    <t>ERZİNCAN REFAHİYE YURTBAŞI GÖLETİ</t>
  </si>
  <si>
    <t>ERZİNCAN REFAHİYE YURTBAŞI GÖLETİ SULAMASI</t>
  </si>
  <si>
    <t>ERZİNCAN REFAHİYE YURTBAŞI GÖLETİ SULAMASI MALZEME ALIMI (HDPE BORU)</t>
  </si>
  <si>
    <t>ERZİNCAN REFAHİYE YURTBAŞI VE AVŞARÖZÜ GÖLET SULAMALARI MALZEME ALIMI (CTP BORU)</t>
  </si>
  <si>
    <t>ERZİNCAN SAĞ SAHİL POMPAJ TESİSLERİ TAMAMLAMA</t>
  </si>
  <si>
    <t>ERZİNCAN SOL SAHİL SULAMASI GEÇİŞ YAPILARI YENİLENMESİ</t>
  </si>
  <si>
    <t>ERZİNCAN TERCAN ÇADIRKAYA BELEDİYESİ KARA DERE VE YAN KOLLARI</t>
  </si>
  <si>
    <t>ERZİNCAN TERCAN P1 POMPA İSTASYONU YENİLENMESİ VE GES TESİSİ YAPIMI</t>
  </si>
  <si>
    <t>ERZİNCAN TURNAÇAYIRI BARAJI SULAMASI</t>
  </si>
  <si>
    <t>ERZİNCAN ÜZÜMLÜ İLÇE MERKEZİ ÜZÜMLÜ DERESİ 1. KISIM</t>
  </si>
  <si>
    <t>18%</t>
  </si>
  <si>
    <t>76%</t>
  </si>
  <si>
    <t>(AKINCILAR-REFAHİYE) AYR- ÇATALÇAM YOLU (KM=0+000-16,151 ARASI) TOPRAK İŞLERİ, SANAT YAPILARI,DAMLACA-1,DAMLACA-2 KÖPRÜLERİ VE ÜSTYAPI İŞLERİ YOL YAP</t>
  </si>
  <si>
    <t>(GÖLOVA-ÇAMOLUK) AYR.-ÇATALÇAM AYR. YOLU</t>
  </si>
  <si>
    <t>164. ŞUBE LOKMAN EKİNCİ BAKIMEVİ</t>
  </si>
  <si>
    <t>166. (İLİÇ) ŞUBE TESİSLERİ</t>
  </si>
  <si>
    <t>ARAŞTIRMA VE GELİŞTİRME ÇALIŞMALARI 2024</t>
  </si>
  <si>
    <t>BAKIM ONARIM ,TESİS YAPIMI-ONARIMI VE KAR MÜCADELESİ ÇALIŞMALARI İLE PEYZAJ YAPILMASI İŞLERİ 2024</t>
  </si>
  <si>
    <t>DEMİRÖZÜ-OTLUKBELİ YOLU TOPRAK İŞLERİ,SANAT YAPILARI,ÜSTYAPI İŞLERİ YOL YAPIM İNŞ.</t>
  </si>
  <si>
    <t>ERZİNCAN İLİ, TERCAN İLÇESİNDE KÖTÜR, ÜZÜMLÜ İLÇESİNDE, SANSA B.A.K, ÜNVEREN B.A.B. VE KARASU B.A.B. KÖPRÜLERİ</t>
  </si>
  <si>
    <t>ERZİNCAN İLİNDE BULUNAN, TARİHİ SANSA B.A.K., TARİHİ ÜNVEREN B.A.B VE TARİHİ KARASU B.A.B. KÖPRÜLERİNİN RESTORASYON UYGULAMA PROJELERİNİN TEMİNİ İŞİ</t>
  </si>
  <si>
    <t>ERZİNCAN-BAŞKÖY-ÇAYIRLI YOLU (KM=14+775-46+720 ARASI) TOPRAK İŞLERİ, SANAT YAPILARI(DEVEKORUSU KÖPRÜSÜ YAPILMASI DAHİL) VE ÜSTYAPI İŞLERİ</t>
  </si>
  <si>
    <t>ETÜD-PROJE MÜHENDİSLİK VE MÜŞAVİRLİK HİZMETLERİ 2024</t>
  </si>
  <si>
    <t>İŞ SAĞLIĞI GÜVENLİĞİ İŞLERİ VE MAKİNA İKMAL YEDEK PARÇA, MUHTELİF MALZEME ALIMLARI İLE ARAÇ KİRALAMA YAKACAK ALIMI</t>
  </si>
  <si>
    <t>KAMULAŞTIRMA BEDELLERİ ÖDEMELERİ 2024</t>
  </si>
  <si>
    <t>KIZILMAĞARA KÖPRÜSÜ</t>
  </si>
  <si>
    <t>REFAHİYE - İLİÇ - KEMALİYE - DUTLUCA - ARAPGİR YOLU KEMALİYE - DUTLUCA TÜNELLERİ VE BAĞLANTI YOLLARI İLE KEMALİYE VE KOZLUPINAR VİYADÜĞÜ KM:0+000 - 22</t>
  </si>
  <si>
    <t>REFAHİYE - KURUÇAY - İLİÇ - KEMALİYE YOLU KM:78+000 - 79+000 ARASI (1. KESİM İLE 2. KESİM) HEYELAN ISLAHLARI YAPIM İŞİ</t>
  </si>
  <si>
    <t>REFAHİYE- KURUÇAY- İLİÇ DEVLET YOLU GÜMÜŞAKAR- KURUÇAY ARASI (SÜNEBELİ VE GÜMÜŞAKAR TÜNELİ VE BAĞLANTI YOLLARI DAHİL) KM: 17+900-43+520 KESİMİ (İKMAL)</t>
  </si>
  <si>
    <t>REFAHİYE-ERZİNCAN DEVLET YOLUKM:31+500-65+000 ARASI HEYELEN ISLAH YAPIMI</t>
  </si>
  <si>
    <t>REFAHİYE-KURUÇAY-İLİÇ DEVLET YOLU GÜMÜŞAKAR-KURUÇAY ARASI ( SÜNEBELİ TÜNELİ VE BAĞLANTI YOLLARI DAHİL ) KM. 22+500-51+500 TOPRAK İŞLERİ, SANAT YAPILAR</t>
  </si>
  <si>
    <t>SATHİ KAPLAMA 2024</t>
  </si>
  <si>
    <t>TRAFİK GÜVENLİĞİ ÇALIŞMALARI 2024</t>
  </si>
  <si>
    <t>ÜÇDAM-YEDİSU</t>
  </si>
  <si>
    <t>YAPIM MÜŞAVİRLİK HİZMETLERİ</t>
  </si>
  <si>
    <t>44%</t>
  </si>
  <si>
    <t>60%</t>
  </si>
  <si>
    <t>16. BL.HD.-TERCAN-AŞKALE</t>
  </si>
  <si>
    <t>58%</t>
  </si>
  <si>
    <t>EROZYONLA MÜCADELE VE TOPRAK MUHAFAZA PROJESİ</t>
  </si>
  <si>
    <t>FİDAN ÜRETİM PROJESİ</t>
  </si>
  <si>
    <t>ORMAN KADASTROSU VE TESCİLİ PROJESİ</t>
  </si>
  <si>
    <t>ORMAN KORUMA VE YANGINLA MÜCADELE PROJESİ</t>
  </si>
  <si>
    <t>ORMANLARIN GELİŞTİRİLMESİ VE GENİŞLETİLMESİ PROJESİ</t>
  </si>
  <si>
    <t>21%</t>
  </si>
  <si>
    <t>2 ADET SAYDİNGİN SİNYALİZASYON VE TELEKOMİNASYON SİSTEMLERİNE İLAVE EDİLMESİ</t>
  </si>
  <si>
    <t>3 ADET HEMZEMİN GEÇİDE TÜNEL TİPİ ÜST GEÇİT YAPILMASI</t>
  </si>
  <si>
    <t>40 ADET (ÇAMAF) MAKAS TEMİNİ VE 82 ADET MAKAS FERŞİ</t>
  </si>
  <si>
    <t>42 ADET (ÇAMAF) MAKAS TEMİNİ VE 89 ADET MAKAS FERŞİ</t>
  </si>
  <si>
    <t>5 ADET TÜNEL TİPİ ÜST GEÇİT PROJESİ YAPILMASI</t>
  </si>
  <si>
    <t>556 ADET ALÜMİNOTERMİT RAY KAYNAĞI İŞLERİ</t>
  </si>
  <si>
    <t>ALP - DEMİRKAPI İSTASYONLARI ARASI MUHTELİF KİLOMETRELERDE YARMA ISLAHI VE İSTİNAT DUVARI YAPILMASI</t>
  </si>
  <si>
    <t>AŞINAN RAYLARIN DEĞİŞTİRİLMESİ</t>
  </si>
  <si>
    <t>ÇELİK GRİD VE KAYA TUTUCU BARİYER YAPILMASI</t>
  </si>
  <si>
    <t>DİVRİĞİ-ERZİNCAN ARASI KM. 838+000 - 838+800 ARASINDA ZEMİN İYİLEŞTİRME PROJESİ YAPILMASI</t>
  </si>
  <si>
    <t>DİVRİĞİ-ERZİNCAN ARASI PETRADÜK VE YÜKSEK KAYA YARMA PROJE YAPTIRILMASI</t>
  </si>
  <si>
    <t>EKSİK OLAN MEYİL LEVHALARININ YAPIMI</t>
  </si>
  <si>
    <t>ERZİNCAN AŞKALE YOL YENİLEMESİ</t>
  </si>
  <si>
    <t>ERZİNCAN OSB İLTİSAK HATTI EMNİYET YOLU YAPIMI</t>
  </si>
  <si>
    <t>ERZİNCAN VE ZİLE AKARYAKIT TESİSLERİNE KÖPÜKLÜ YANGIN SÖNDÜRME SİSTEMİ KURULUMU</t>
  </si>
  <si>
    <t>ERZİNCAN-ERZURUM ARASI KÖPRÜLERİN İYİLEŞTİRMESİ</t>
  </si>
  <si>
    <t>GAR BİNASININ TADİLATI VE DEPREM GÜÇLENDİRMESİ YAPILMASI</t>
  </si>
  <si>
    <t>HEMZEMİN GEÇİTLERE KORUMA, MAKİNİST UYARI, KAMERALI İZLEME SİSTEMLERİ KURULMASI</t>
  </si>
  <si>
    <t>HEYELANLI BÖLGE ISLAHI İÇİN JEOLOJİK ETÜT ÇALIŞMALARI YAPILMASI</t>
  </si>
  <si>
    <t>İLİÇ İSTASYON BİNASI VE 6 ADET HİZMETEVİNİN DOĞALGAZ DÖNÜŞÜMÜ</t>
  </si>
  <si>
    <t>İSTASYONLARDA PERONBEJ YAPIMI</t>
  </si>
  <si>
    <t>KAR SİPERİ VE MAKAS FIRÇASI TEMİNİ İLE MONTAJI</t>
  </si>
  <si>
    <t>KAR TÜNELİ VE YARMA KAZISI YAPILMASI</t>
  </si>
  <si>
    <t>KIYI TAHKİMATI YAPILMASI</t>
  </si>
  <si>
    <t>MUHTELİF GAR VE İSTASYON BİNALARINA RÖLÖVE, RESTÜTİSYON VE RESTORASYON PROJESİ HAZIRLANMASI</t>
  </si>
  <si>
    <t>MUHTELİF TÜNELLERİN YIKILIP YENİDEN YAPILMASI İŞİNİN PROJELENDİRİLMESİ</t>
  </si>
  <si>
    <t>PALYE VE MENFEZ İŞLERİNİN YAPILMASI</t>
  </si>
  <si>
    <t>PALYE, İMLA TAKVİYESİ, HENDEK, BALAST TUTUCU OTOKORKULUK YAPILMASI</t>
  </si>
  <si>
    <t>SAHA AYDINLATMALARININ İSTENİLEN LUX DEĞERLERİNE GÖRE REHABİLİTE EDİLMESİ</t>
  </si>
  <si>
    <t>TMİ MINTIKASINDAKİ İSTASYONLARA MAKAS ISITICISI SİSTEMİ KURULMASI</t>
  </si>
  <si>
    <t>YOLUN DEPLASE PROJESİNİN YAPILMASI</t>
  </si>
  <si>
    <t>13%</t>
  </si>
  <si>
    <t>56%</t>
  </si>
  <si>
    <t>ERİÇ-BAĞIŞTAŞ EİH</t>
  </si>
  <si>
    <t>ERZİNCAN İŞLETME VE BAKIM MÜDÜRLÜĞÜ HİZMET BİNASI</t>
  </si>
  <si>
    <t>ERZİNCAN MERKEZ ULU (İZZET PAŞA) CAMİ RESTORASYON PROJELERİ HAZIRLANMASI (2022-2023)</t>
  </si>
  <si>
    <t>ERZİNCAN-KEMAH BEKLİMÇAY CAMİİ, SOĞUKPINAR (YUKARI MAHALLE) CAMİİ, AŞAĞI GEDİK CAMİİ VE ERZURUM HINIS ALAATTİN BEY CAMİİ</t>
  </si>
  <si>
    <t>ERZİNCAN-KEMAH SULTAN MELİKŞAH KÜMBETİ RESTORASYONU VE ÇEVRE DÜZENLEMESİ</t>
  </si>
  <si>
    <t>ERZİNCAN-KEMALİYE DÖRTYOLAĞZI CAMİİ</t>
  </si>
  <si>
    <t>ERZİNCAN-KEMALİYE KURTOĞLU CAMİİ, ERZİNCAN-KEMALİYE DÖRTYOLAĞZI CAMİİ, ERZİNCAN-KEMALİYE HACIEMİN MESCİDİ</t>
  </si>
  <si>
    <t>ERZİNCAN-ÜZÜMLÜ KARAKAYA KÖYÜ CAMİ PROJELERİ HAZIRLATILMASI 2024 YILI İŞİ</t>
  </si>
  <si>
    <t>ERZİNCAN ÇEVRE, ŞEHİRCİLİK VE İKLİM DEĞİŞİKLİĞİ İL MÜDÜRLÜĞÜ HİZMET BİNASI YAPIM İŞİ</t>
  </si>
  <si>
    <t>ERZİNCAN İLİ KEMAH İLÇESİ KÖMÜR KÖYÜ İSKAN KONUTLARI YAPIM İŞİ</t>
  </si>
  <si>
    <t>ERZİNCAN İLİ KEMAH İLÇESİ TUZLA KÖYÜ İSKAN KONUTLARI YAPIM İŞİ</t>
  </si>
  <si>
    <t>KENTSEL DÖNÜŞÜM KAPSAMINDA ERZİNCAN CUMHURİYET MAHALLESİ 158 DAİRE YAPIM İŞİ</t>
  </si>
  <si>
    <t>KENTSEL DÖNÜŞÜM KAPSAMINDA ERZİNCAN DEİRKENT MAHALLESİ 80 DAİRE YAPIM İŞİ</t>
  </si>
  <si>
    <t>97%</t>
  </si>
  <si>
    <t>ÇAYIRLI GENÇLİK MERKEZİ YAPIMI</t>
  </si>
  <si>
    <t>ERGAN DAĞINA SPORCU EĞİTİM MERKEZİ BİNASI, 2 FUTBOL SAHASI VE İKİLİ SOYUNMA ODASI YAPIMI</t>
  </si>
  <si>
    <t>ERZİNCAN 1000 KİŞİLİK SPOR SALONU YAPIMI İŞİ</t>
  </si>
  <si>
    <t>ERZİNCAN KIZ ÖĞRENCİ YURDU MUHTELİF BAKIM VE ONARIM İŞİ</t>
  </si>
  <si>
    <t>ERZİNCAN MERKEZ BAŞBAĞLAR(CUMHURİYET MAH), GEÇİT MAH, KURUTELEK KÖYÜ, AYDOĞDU KÖYÜ 44*24 4 ADET;ARSLANLI MAH. 30*19 AÇIK HALI SAHA YAPIM İŞİ</t>
  </si>
  <si>
    <t>ERZİNCAN ÖĞRENCİ YURDU C BLOK BAKIM-ONARIM VE GÜÇLENDİRME YAPIM İŞİ</t>
  </si>
  <si>
    <t>ERZİNCAN ÜZÜMLÜ SPOR SALONU GÜÇLENDİRME ONARIMI YAPIM İŞİ</t>
  </si>
  <si>
    <t>ERZİNCAN YAMAÇ PARAŞÜTÜ SOSYAL TESİS YAPIM İŞİ</t>
  </si>
  <si>
    <t>KAVAKYOLU HALI SAHA BRANDA DEĞİŞİMİ, AKYAZI MAHALLESİ KAPALI SENTETİK ÇİM SAHA BAKIM ONARIM VE BRANDA DEĞİŞİMİ</t>
  </si>
  <si>
    <t>TERCAN GENÇLİK MERKEZİ</t>
  </si>
  <si>
    <t>ÜZÜMLÜ İLÇESİ CİMİNLİ BABA YURT MÜDÜRLÜĞÜ SUNDURMA VE KAR TUTUCU YAPIM İŞİ</t>
  </si>
  <si>
    <t>51%</t>
  </si>
  <si>
    <t>65%</t>
  </si>
  <si>
    <t>ERZİNCAN İLİ KEMALİYE İLÇESİ HARMANKAYA KÖYÜ ALTYAPI İŞLERİ</t>
  </si>
  <si>
    <t>ERZİNCAN İLİ REFAHİYE İLÇESİ GÖKSEKİ KÖYÜ ALTYAPI İŞLERİ</t>
  </si>
  <si>
    <t>KEMAH KARACALAR VE İLİÇ ÇAYYAKA KÖYLERİ AFET KONUTLARI İÇİN İSTİNAT DUVARI YAPIM İŞİ</t>
  </si>
  <si>
    <t>KEMALİYE AŞAĞIUMUTLU KÖYÜNDE BULUNAN KAYA BLOKLARININ DÜŞME TEHLİKESİNE KARŞI ÖNLEM ALINMASI</t>
  </si>
  <si>
    <t>REFAHİYE İLÇESİ SARIBAYIR KÖYÜ KUZEYİNDE BULUNAN KAYA BLOKLARININ DÜŞME TEHLİKESİNE KARŞI ÖNLEM ALINMASI</t>
  </si>
  <si>
    <t>40%</t>
  </si>
  <si>
    <t>42%</t>
  </si>
  <si>
    <t>CUMHURİYET ASM (4 HEKİMLİ)+112 ASHİ</t>
  </si>
  <si>
    <t>ERZİNCAN MERKEZ 3 NOLU ASHİ</t>
  </si>
  <si>
    <t>ERZİNCAN MERKEZ 3 NOLU ASHİ İKMAL</t>
  </si>
  <si>
    <t>ERZİNCAN MERKEZ DEMİRKENT AİLE SAĞLIĞI MERKEZİ 3 AHB+112ACİL SAĞLIK İSTASYONU</t>
  </si>
  <si>
    <t>ERZİNCAN MERKEZ DÖRTYOL DEVLET HASTANESİ</t>
  </si>
  <si>
    <t>ERZİNCAN MERKEZ İDARİ BİNA KOMPLEKSİ+HALK SAĞLIĞI LABORATUARI+ASM+TSM+SAĞLIKLI YAŞAM MERKEZİ</t>
  </si>
  <si>
    <t>ERZİNCAN MERKEZ İZZETPAŞA ASM(5 AHB)+112 ASHİ</t>
  </si>
  <si>
    <t>ERZİNCAN-TERCAN MERCAN ASM (3 AHB)+112 ASHİ</t>
  </si>
  <si>
    <t>İLİÇ 8 DAİRELİ LOJMAN</t>
  </si>
  <si>
    <t>KEMAH 16 DAİRELİ LOJMAN</t>
  </si>
  <si>
    <t>KEMALİYE 16 DAİRELİ LOJMAN</t>
  </si>
  <si>
    <t>OTLUKBELİ ENTEGRE İLÇE HASTANESİ</t>
  </si>
  <si>
    <t>83%</t>
  </si>
  <si>
    <t>23%</t>
  </si>
  <si>
    <t>BİTKİ SAĞLIĞI UYG. KONT. PRJ. - BİTKİ SAĞLIĞI HİZMETLERİNİN ETKİNLEŞTİRİLMESİ</t>
  </si>
  <si>
    <t>BİTKİ SAĞLIĞI UYG. KONT. PRJ. - BİTKİSEL ÜRETİM KARANTİNA HİZMETLERİ</t>
  </si>
  <si>
    <t>ÇAYIR MERA ISLAH VE AMENAJMAN</t>
  </si>
  <si>
    <t>ERZİNCAN TARIMA DAYALI İHTİSAS (BESİ) OSB</t>
  </si>
  <si>
    <t>GIDA VE YEM NUMUNESİ ALMA HİZMETLERİNİN GELİŞTİRİLMESİ</t>
  </si>
  <si>
    <t>HAYVAN HASTALIK VE ZARARLILARI İLE MÜCADELE PROJESİ</t>
  </si>
  <si>
    <t>HAYVANSAL ÜRETİMİN ARTIRILMASI</t>
  </si>
  <si>
    <t>İYİ TARIM UYGULAMALARININ YAYGINLAŞTIRILMASI VE KONTROLÜ PROJESİ</t>
  </si>
  <si>
    <t>KADIN ÇİFTÇİLER TARIMSAL YAYIM PROJESİ</t>
  </si>
  <si>
    <t>KONTROL HİZMETLERİNİN GELİŞTİRİLMESİ PROJESİ</t>
  </si>
  <si>
    <t>KURUMSAL KAPASİTENİN GELİŞTİRİLMESİ PROJESİ</t>
  </si>
  <si>
    <t>ORGANİK TARIMIN YAYGINLAŞTIRILMASI VE KONTROLÜ PROJESİ</t>
  </si>
  <si>
    <t>SU KAYNAKLARININ BALIKLANDIRILMASI PROJESİ</t>
  </si>
  <si>
    <t>SU ÜRÜNLERİ ÜRETİMİNİN GELİŞTİRİLMESİ PROJESİ</t>
  </si>
  <si>
    <t>SULARDA TARIMSAL FAALİYETLERDEN KAYNAKLANAN KİRLİLİĞİN KONTROLÜ PROJESİ</t>
  </si>
  <si>
    <t>TARIMSAL YAYIM HİZMETLERİ PROJESİ</t>
  </si>
  <si>
    <t>10.000 OKUL PROJESİ-KEMALİYE HACI ALİ AKIN ÇPAL</t>
  </si>
  <si>
    <t>15 TEMMUZ ŞEHİTLERİ İMAM HATİP LİSESİ ONARIM İŞİ</t>
  </si>
  <si>
    <t>AKYAZI İLKOKULU</t>
  </si>
  <si>
    <t>ANADOLU LİSESİ ISLAK ZEMİN ONARIM İŞİ</t>
  </si>
  <si>
    <t>DEMİRKENT BEDRİYE VE SAMİ KARAKAYA ANAOKULU YAPIM İŞİ</t>
  </si>
  <si>
    <t>ELAATTİN ELMAS ANADOLU İMAM HATİP LİSESİ</t>
  </si>
  <si>
    <t>ERZİNCAN FEN LİSESİ ÇATI ONARIM İŞİ</t>
  </si>
  <si>
    <t>ERZİNCAN ÖĞRETMENEVİ</t>
  </si>
  <si>
    <t>GÜZEL SANATLAR LİSESİ ATÖLYE BİNASI</t>
  </si>
  <si>
    <t>HACI KAMER TORUN ÖZEL EĞİTİM ANAOKULU ONARIM İŞİ</t>
  </si>
  <si>
    <t>İL MİLLİ EĞİTİM MÜDÜRLÜĞÜ HİZMET BİNASI TADİLAT İŞİ</t>
  </si>
  <si>
    <t>İMKB MÜŞİR ZEKİ PAŞA ORTAOKULU ONARIM İŞİ</t>
  </si>
  <si>
    <t>İPEKYOLU MESLEKİ TEKNİK ANADOLU LİSESİ ONARIM İŞİ</t>
  </si>
  <si>
    <t>KEMALİYE HACI ALİ AKIN LİSESİ</t>
  </si>
  <si>
    <t>MESLEKİ EĞİTİM MERKEZİ</t>
  </si>
  <si>
    <t>MESLEKİ VE TEKNİK ANADOLU LİSESİ (KIZ MESLEK LİSESİ)</t>
  </si>
  <si>
    <t>MUHTELİF OKULLAR ÇATI ONARIM İŞİ</t>
  </si>
  <si>
    <t>MUHTELİF ONARIMLAR-ÇAYIRLI KÖYLERE HİZMET BİRLİĞİ</t>
  </si>
  <si>
    <t>MUHTELİF ONARIMLAR-İLİÇ KÖYLERE HİZMET BİRLİĞİ</t>
  </si>
  <si>
    <t>MUHTELİF ONARIMLAR-KEMAH KÖYLERE HİZMET BİRLİĞİ</t>
  </si>
  <si>
    <t>MUHTELİF ONARIMLAR-KEMALİYE KÖYLERE HİZMET BİRLİĞİ</t>
  </si>
  <si>
    <t>MUHTELİF ONARIMLAR-MUHTELİF 10 OKUL ONARIMI</t>
  </si>
  <si>
    <t>MUHTELİF ONARIMLAR-OTLUKBELİ KÖYLERE HİZMET BİRLİĞİ</t>
  </si>
  <si>
    <t>MUHTELİF ONARIMLAR-REFAHİYE ÖĞRETMENEVİ</t>
  </si>
  <si>
    <t>MUHTELİF ONARIMLAR-TERCAN ANADOLU LİSESİ</t>
  </si>
  <si>
    <t>MUHTELİF ONARIMLAR-TERCAN KÖYLERE HİZMET BİRLİĞİ</t>
  </si>
  <si>
    <t>MUHTELİF ONARIMLAR-ÜZÜMLÜ KÖYLERE HİZMET BİRLİĞİ</t>
  </si>
  <si>
    <t>MUSTAFA DOĞAN ANADOLU LİSESİ ONARIM İŞİ</t>
  </si>
  <si>
    <t>REFAHİYE İLÇESİ 16 DERSLİKLİ İMAM HATİP ORTAOKULU ONARIM İŞİ</t>
  </si>
  <si>
    <t>ŞEHİT POLİS SALİH ZENGİN ORTAOKULU GENEL ONARIM İŞİ</t>
  </si>
  <si>
    <t>ÜZÜMLÜ FATİH İLKOKULU KOMPANZASYON PANOSU VE KAMERA YAPIM İŞİ</t>
  </si>
  <si>
    <t>82%</t>
  </si>
  <si>
    <t>37%</t>
  </si>
  <si>
    <t>1%</t>
  </si>
  <si>
    <t>ALTINBAŞAK BELEDİYE BAŞKANLIĞI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</si>
</sst>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%0.00;\-%0.00;%0.00"/>
    <numFmt numFmtId="165" formatCode="%#,##0.00;\-%#,##0.00;%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165" fontId="0" fillId="0" borderId="0" xfId="0" applyNumberFormat="1" applyAlignment="1"/>
    <xf numFmtId="9" fontId="0" fillId="0" borderId="0" xfId="0" applyNumberFormat="1" applyAlignment="1"/>
    <xf numFmtId="9" fontId="0" fillId="0" borderId="0" xfId="0" applyNumberFormat="1" applyAlignment="1">
      <alignment horizontal="right"/>
    </xf>
    <xf numFmtId="0" fontId="4" fillId="2" borderId="1" xfId="0" applyFont="1" applyFill="1" applyBorder="1" applyAlignment="1"/>
    <xf numFmtId="0" fontId="4" fillId="2" borderId="2" xfId="0" applyFont="1" applyFill="1" applyBorder="1" applyAlignment="1">
      <alignment wrapText="1"/>
    </xf>
    <xf numFmtId="3" fontId="0" fillId="3" borderId="2" xfId="0" applyNumberFormat="1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165" fontId="0" fillId="3" borderId="2" xfId="0" applyNumberFormat="1" applyFont="1" applyFill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2" fillId="3" borderId="1" xfId="0" applyFont="1" applyFill="1" applyBorder="1" applyAlignment="1"/>
    <xf numFmtId="0" fontId="2" fillId="0" borderId="0" xfId="0" applyFont="1" applyFill="1" applyBorder="1" applyAlignment="1"/>
    <xf numFmtId="164" fontId="0" fillId="0" borderId="0" xfId="0" applyNumberFormat="1"/>
    <xf numFmtId="165" fontId="0" fillId="0" borderId="0" xfId="0" applyNumberFormat="1"/>
    <xf numFmtId="3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9" fontId="0" fillId="0" borderId="0" xfId="0" applyNumberFormat="1"/>
    <xf numFmtId="0" fontId="5" fillId="0" borderId="0" xfId="0" applyFont="1"/>
    <xf numFmtId="0" fontId="1" fillId="0" borderId="1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94"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64" formatCode="%0.00;\-%0.00;%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64" formatCode="%0.00;\-%0.00;%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8F38B7-BBA8-48B6-B547-5CBE045791A6}" name="Table13" displayName="Table13" ref="A2:I19" totalsRowCount="1">
  <autoFilter ref="A2:I18" xr:uid="{EEAE0358-99B7-4320-8131-5C153A01BE6D}"/>
  <tableColumns count="9">
    <tableColumn id="1" xr3:uid="{0521DC57-D1DE-4797-9C39-4EEEE17E0EB4}" name="Yatırımcı Kuruluş" dataDxfId="193" totalsRowDxfId="192"/>
    <tableColumn id="2" xr3:uid="{B2DC0D03-FD74-46B5-B746-4285FB11E17F}" name="Proje Sayısı" totalsRowFunction="custom" totalsRowDxfId="191">
      <totalsRowFormula>SUBTOTAL(109,B3:B18)</totalsRowFormula>
    </tableColumn>
    <tableColumn id="3" xr3:uid="{5602B5EB-63E8-41DE-A7D5-C987B12DA121}" name="Toplam Yıl Ödeneği" totalsRowFunction="custom" totalsRowDxfId="190">
      <totalsRowFormula>SUBTOTAL(109,C3:C18)</totalsRowFormula>
    </tableColumn>
    <tableColumn id="4" xr3:uid="{9E8338F8-0300-459D-9625-0F3EEE511DB4}" name="Toplam Proje Tutarı" totalsRowFunction="custom" totalsRowDxfId="189">
      <totalsRowFormula>SUBTOTAL(109,D3:D18)</totalsRowFormula>
    </tableColumn>
    <tableColumn id="5" xr3:uid="{01CA0EEC-0862-417A-A5B3-67D060E975AD}" name="Önceki Yıllar Toplam Harcaması" totalsRowFunction="custom" totalsRowDxfId="188">
      <totalsRowFormula>SUBTOTAL(109,E3:E18)</totalsRowFormula>
    </tableColumn>
    <tableColumn id="6" xr3:uid="{F6AB75E4-7101-4B7D-B440-479E41EDDC92}" name="Yılı Harcama Tutarı" totalsRowFunction="custom" totalsRowDxfId="187">
      <totalsRowFormula>SUBTOTAL(109,F3:F18)</totalsRowFormula>
    </tableColumn>
    <tableColumn id="7" xr3:uid="{B73E5C68-FAE7-4A17-B20B-D5B426883AD0}" name="Toplam Harcama Tutarı" totalsRowFunction="custom" totalsRowDxfId="186">
      <totalsRowFormula>SUBTOTAL(109,G3:G18)</totalsRowFormula>
    </tableColumn>
    <tableColumn id="8" xr3:uid="{177FEEA3-E484-4003-8A02-676E3487DF8F}" name="Nakdi Gerçekleşme Oranı" totalsRowLabel="36%" totalsRowDxfId="185"/>
    <tableColumn id="9" xr3:uid="{1F7BD29E-E597-4970-B5E7-C62348A3E27E}" name="Yılı Harcama Oranı" totalsRowLabel="61%" totalsRowDxfId="18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EB11923-CAE1-48A4-A623-35F8D48A88C8}" name="Table114" displayName="Table114" ref="A3:K35" totalsRowCount="1" headerRowDxfId="99">
  <autoFilter ref="A3:K34" xr:uid="{AD02E93D-DB08-4F2A-9ACC-87EB0337A437}"/>
  <tableColumns count="11">
    <tableColumn id="1" xr3:uid="{D6A31C17-9F5D-4C69-8A6B-1959C3DED07A}" name="Proje Adı" dataDxfId="98" totalsRowDxfId="97"/>
    <tableColumn id="2" xr3:uid="{11D00C5E-1628-4993-BA6A-73C9B22C1AF0}" name="Toplam Yıl Ödeneği" totalsRowFunction="custom" totalsRowDxfId="96">
      <totalsRowFormula>SUBTOTAL(109,B4:B34)</totalsRowFormula>
    </tableColumn>
    <tableColumn id="3" xr3:uid="{31D80B7F-8763-4BBC-9196-F2B4D6765E44}" name="Toplam Proje Tutarı" totalsRowFunction="custom" totalsRowDxfId="95">
      <totalsRowFormula>SUBTOTAL(109,C4:C34)</totalsRowFormula>
    </tableColumn>
    <tableColumn id="4" xr3:uid="{84471717-1DAC-41BA-AE8B-8CD89111A420}" name="Önceki Yıllar Toplam Harcaması" totalsRowFunction="custom" totalsRowDxfId="94">
      <totalsRowFormula>SUBTOTAL(109,D4:D34)</totalsRowFormula>
    </tableColumn>
    <tableColumn id="5" xr3:uid="{F08BC49A-9547-4E32-9294-82528C9B09EB}" name="Yılı Harcama Tutarı" totalsRowFunction="custom" totalsRowDxfId="93">
      <totalsRowFormula>SUBTOTAL(109,E4:E34)</totalsRowFormula>
    </tableColumn>
    <tableColumn id="6" xr3:uid="{35193E1A-8A1B-479A-8A54-BF9161AEA858}" name="Toplam Harcama Tutarı" totalsRowFunction="custom" totalsRowDxfId="92">
      <totalsRowFormula>SUBTOTAL(109,F4:F34)</totalsRowFormula>
    </tableColumn>
    <tableColumn id="7" xr3:uid="{E2A8F2AD-78CD-484C-BFBD-DBAEFCAF854F}" name="Nakdi Gerçekleşme Oranı" totalsRowLabel="13%" totalsRowDxfId="91"/>
    <tableColumn id="8" xr3:uid="{40479376-D9E0-41BA-A3AB-B8F918C7A409}" name="Dönem Nakdi Gerçekleşme Oranı" totalsRowLabel="56%" totalsRowDxfId="90"/>
    <tableColumn id="9" xr3:uid="{434B5C9A-B1D6-452D-B337-178EE4ECCA7D}" name="Yılı Harcama Oranı" totalsRowLabel="56%" totalsRowDxfId="89"/>
    <tableColumn id="10" xr3:uid="{EE65EE89-E075-4BC6-8D72-8CDD8268B22D}" name="Fiziki Gerçekleşme Oranı"/>
    <tableColumn id="12" xr3:uid="{0144BB1F-9ADD-4787-A4EF-34953E0CD748}" name="İlçe Adı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75C68B4-1921-4638-B496-BB33E547D995}" name="Table115" displayName="Table115" ref="A3:K6" totalsRowCount="1" headerRowDxfId="88">
  <autoFilter ref="A3:K5" xr:uid="{2B027E04-2338-47D7-A798-702A801F2DBC}"/>
  <tableColumns count="11">
    <tableColumn id="1" xr3:uid="{DA0EE159-FDC2-4017-81C9-298338A51FB2}" name="Proje Adı" dataDxfId="87" totalsRowDxfId="86"/>
    <tableColumn id="2" xr3:uid="{A2BB01E5-0509-46AA-BE38-ECD2ECF97EE5}" name="Toplam Yıl Ödeneği" totalsRowFunction="custom" totalsRowDxfId="85">
      <totalsRowFormula>SUBTOTAL(109,B4:B5)</totalsRowFormula>
    </tableColumn>
    <tableColumn id="3" xr3:uid="{D076D5A1-677C-48B9-A44B-70B061BF425D}" name="Toplam Proje Tutarı" totalsRowFunction="custom" totalsRowDxfId="84">
      <totalsRowFormula>SUBTOTAL(109,C4:C5)</totalsRowFormula>
    </tableColumn>
    <tableColumn id="4" xr3:uid="{F8A09890-D48C-4275-81A1-975B41039E07}" name="Önceki Yıllar Toplam Harcaması" totalsRowFunction="custom" totalsRowDxfId="83">
      <totalsRowFormula>SUBTOTAL(109,D4:D5)</totalsRowFormula>
    </tableColumn>
    <tableColumn id="5" xr3:uid="{6CE3958B-D4F9-492C-B9A6-1EEC28E48F1A}" name="Yılı Harcama Tutarı" totalsRowFunction="custom" totalsRowDxfId="82">
      <totalsRowFormula>SUBTOTAL(109,E4:E5)</totalsRowFormula>
    </tableColumn>
    <tableColumn id="6" xr3:uid="{2BBCC4AE-27CC-4456-B368-B30644C5E722}" name="Toplam Harcama Tutarı" totalsRowFunction="custom" totalsRowDxfId="81">
      <totalsRowFormula>SUBTOTAL(109,F4:F5)</totalsRowFormula>
    </tableColumn>
    <tableColumn id="7" xr3:uid="{B6AEC62D-7CC1-4644-94ED-BB91DE4BC40D}" name="Nakdi Gerçekleşme Oranı" totalsRowLabel="0%" totalsRowDxfId="80"/>
    <tableColumn id="8" xr3:uid="{06A32C69-15AC-4FFD-B070-248F90291EE5}" name="Dönem Nakdi Gerçekleşme Oranı" totalsRowLabel="0%" totalsRowDxfId="79"/>
    <tableColumn id="9" xr3:uid="{3193E490-051C-4FB1-8DF7-E0666247A4E1}" name="Yılı Harcama Oranı" totalsRowLabel="0%" totalsRowDxfId="78"/>
    <tableColumn id="10" xr3:uid="{EC0824CF-B0F1-497A-A178-6684B37F0FC2}" name="Fiziki Gerçekleşme Oranı"/>
    <tableColumn id="12" xr3:uid="{82CB82D0-9B3B-4946-ADE4-F70F64AA5306}" name="İlçe Adı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B8BFB7F-101B-4CA0-BCC8-8F0D681773CE}" name="Table116" displayName="Table116" ref="A3:K10" totalsRowCount="1" headerRowDxfId="77">
  <autoFilter ref="A3:K9" xr:uid="{947947B0-3627-488D-BC60-D67A4F67BAB5}"/>
  <tableColumns count="11">
    <tableColumn id="1" xr3:uid="{598CF718-7022-4512-A3AD-A0C8DCCC8AB7}" name="Proje Adı" dataDxfId="76" totalsRowDxfId="75"/>
    <tableColumn id="2" xr3:uid="{0B53B74B-38D5-4BFC-AF0C-2CB3FB1BD273}" name="Toplam Yıl Ödeneği" totalsRowFunction="custom" totalsRowDxfId="74">
      <totalsRowFormula>SUBTOTAL(109,B4:B9)</totalsRowFormula>
    </tableColumn>
    <tableColumn id="3" xr3:uid="{5E63F129-DB56-4DFE-8394-54101ADDC70A}" name="Toplam Proje Tutarı" totalsRowFunction="custom" totalsRowDxfId="73">
      <totalsRowFormula>SUBTOTAL(109,C4:C9)</totalsRowFormula>
    </tableColumn>
    <tableColumn id="4" xr3:uid="{9EE6A9CF-32B2-4F91-AEF6-194989297953}" name="Önceki Yıllar Toplam Harcaması" totalsRowFunction="custom" totalsRowDxfId="72">
      <totalsRowFormula>SUBTOTAL(109,D4:D9)</totalsRowFormula>
    </tableColumn>
    <tableColumn id="5" xr3:uid="{ABF3C046-7E43-4345-9E9E-0AB4D4A1AB2E}" name="Yılı Harcama Tutarı" totalsRowFunction="custom" totalsRowDxfId="71">
      <totalsRowFormula>SUBTOTAL(109,E4:E9)</totalsRowFormula>
    </tableColumn>
    <tableColumn id="6" xr3:uid="{1B891F90-30DF-4ED3-8E6F-06EBB7AEF040}" name="Toplam Harcama Tutarı" totalsRowFunction="custom" totalsRowDxfId="70">
      <totalsRowFormula>SUBTOTAL(109,F4:F9)</totalsRowFormula>
    </tableColumn>
    <tableColumn id="7" xr3:uid="{CD49CA22-090E-474B-9E0C-0651645C1D88}" name="Nakdi Gerçekleşme Oranı" totalsRowLabel="63%" totalsRowDxfId="69"/>
    <tableColumn id="8" xr3:uid="{43C15EC5-23DB-4EED-B376-DFF4BAA1E62A}" name="Dönem Nakdi Gerçekleşme Oranı" totalsRowLabel="63%" totalsRowDxfId="68"/>
    <tableColumn id="9" xr3:uid="{D37C7D0A-18AF-4045-AEC5-F5930A0CBE66}" name="Yılı Harcama Oranı" totalsRowLabel="63%" totalsRowDxfId="67"/>
    <tableColumn id="10" xr3:uid="{DEE1E823-12A0-43E8-AF7B-154EFC602D0B}" name="Fiziki Gerçekleşme Oranı"/>
    <tableColumn id="12" xr3:uid="{A53F3ECF-349D-4E09-9031-70D30FBFF73F}" name="İlçe Adı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30D94B0-264E-465B-83B5-ACE4088263AF}" name="Table117" displayName="Table117" ref="A3:K9" totalsRowCount="1" headerRowDxfId="66">
  <autoFilter ref="A3:K8" xr:uid="{565FA89C-266D-4DFC-9963-539711683F6B}"/>
  <tableColumns count="11">
    <tableColumn id="1" xr3:uid="{8D11F7B7-82BF-42A9-93A5-14DE3C6273E9}" name="Proje Adı" dataDxfId="65" totalsRowDxfId="64"/>
    <tableColumn id="2" xr3:uid="{1B916FDC-6B2B-4242-A8D0-9BD2A8F1EF11}" name="Toplam Yıl Ödeneği" totalsRowFunction="custom" totalsRowDxfId="63">
      <totalsRowFormula>SUBTOTAL(109,B4:B8)</totalsRowFormula>
    </tableColumn>
    <tableColumn id="3" xr3:uid="{8CEAC4D4-635D-40DE-BA58-64D66A85E3C0}" name="Toplam Proje Tutarı" totalsRowFunction="custom" totalsRowDxfId="62">
      <totalsRowFormula>SUBTOTAL(109,C4:C8)</totalsRowFormula>
    </tableColumn>
    <tableColumn id="4" xr3:uid="{5ACE499D-50BE-4CFF-8934-6C6362201E27}" name="Önceki Yıllar Toplam Harcaması" totalsRowFunction="custom" totalsRowDxfId="61">
      <totalsRowFormula>SUBTOTAL(109,D4:D8)</totalsRowFormula>
    </tableColumn>
    <tableColumn id="5" xr3:uid="{1A27BEF2-5A1F-43B1-A7CB-9E0668FB1F8F}" name="Yılı Harcama Tutarı" totalsRowFunction="custom" totalsRowDxfId="60">
      <totalsRowFormula>SUBTOTAL(109,E4:E8)</totalsRowFormula>
    </tableColumn>
    <tableColumn id="6" xr3:uid="{8D493E0A-51DB-44B9-AFA6-5AABCB051C82}" name="Toplam Harcama Tutarı" totalsRowFunction="custom" totalsRowDxfId="59">
      <totalsRowFormula>SUBTOTAL(109,F4:F8)</totalsRowFormula>
    </tableColumn>
    <tableColumn id="7" xr3:uid="{3F365F7F-D93C-4E3E-BE1B-4A7452D2C8AA}" name="Nakdi Gerçekleşme Oranı" totalsRowLabel="36%" totalsRowDxfId="58"/>
    <tableColumn id="8" xr3:uid="{2BE30075-25BB-483F-9640-6FED52C9C0A1}" name="Dönem Nakdi Gerçekleşme Oranı" totalsRowLabel="97%" totalsRowDxfId="57"/>
    <tableColumn id="9" xr3:uid="{BD76F787-59B3-40C0-9128-1D1DE6287FE3}" name="Yılı Harcama Oranı" totalsRowLabel="97%" totalsRowDxfId="56"/>
    <tableColumn id="10" xr3:uid="{D4617F45-9FA8-493F-9397-1E7AD9399949}" name="Fiziki Gerçekleşme Oranı"/>
    <tableColumn id="12" xr3:uid="{3CFCB120-0A69-45C7-9054-B42F8047BA10}" name="İlçe Ad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A060F70-64C8-4953-8117-98CDBB2E6180}" name="Table118" displayName="Table118" ref="A3:K15" totalsRowCount="1" headerRowDxfId="55">
  <autoFilter ref="A3:K14" xr:uid="{3D2B837B-1BE8-4879-BA4C-F93727AFC53B}"/>
  <tableColumns count="11">
    <tableColumn id="1" xr3:uid="{ECAEA885-AF8D-4C00-A99B-EE480406DDFE}" name="Proje Adı" dataDxfId="54" totalsRowDxfId="53"/>
    <tableColumn id="2" xr3:uid="{2846AF23-34AD-43F1-B241-10B7490F1033}" name="Toplam Yıl Ödeneği" totalsRowFunction="custom" totalsRowDxfId="52">
      <totalsRowFormula>SUBTOTAL(109,B4:B14)</totalsRowFormula>
    </tableColumn>
    <tableColumn id="3" xr3:uid="{06723316-3C8D-466C-9D20-6049EF329E05}" name="Toplam Proje Tutarı" totalsRowFunction="custom" totalsRowDxfId="51">
      <totalsRowFormula>SUBTOTAL(109,C4:C14)</totalsRowFormula>
    </tableColumn>
    <tableColumn id="4" xr3:uid="{5D7697EB-8371-48C9-AD29-19F3E2BF395D}" name="Önceki Yıllar Toplam Harcaması" totalsRowFunction="custom" totalsRowDxfId="50">
      <totalsRowFormula>SUBTOTAL(109,D4:D14)</totalsRowFormula>
    </tableColumn>
    <tableColumn id="5" xr3:uid="{12D6BE49-CA15-44DE-8A9E-6DC84C6E5D5B}" name="Yılı Harcama Tutarı" totalsRowFunction="custom" totalsRowDxfId="49">
      <totalsRowFormula>SUBTOTAL(109,E4:E14)</totalsRowFormula>
    </tableColumn>
    <tableColumn id="6" xr3:uid="{8CE27521-A9C6-406F-846C-17F5548A6A90}" name="Toplam Harcama Tutarı" totalsRowFunction="custom" totalsRowDxfId="48">
      <totalsRowFormula>SUBTOTAL(109,F4:F14)</totalsRowFormula>
    </tableColumn>
    <tableColumn id="7" xr3:uid="{FC47CDAF-678B-4025-AD9E-BA8A9D6B3457}" name="Nakdi Gerçekleşme Oranı" totalsRowLabel="51%" totalsRowDxfId="47"/>
    <tableColumn id="8" xr3:uid="{41652721-77CF-4642-9315-475FEA06AF8B}" name="Dönem Nakdi Gerçekleşme Oranı" totalsRowLabel="65%" totalsRowDxfId="46"/>
    <tableColumn id="9" xr3:uid="{65BE7BCD-3A75-44B3-AEF6-55C696DB4BB2}" name="Yılı Harcama Oranı" totalsRowLabel="65%" totalsRowDxfId="45"/>
    <tableColumn id="10" xr3:uid="{FCD4AFE3-924A-499D-AA2F-7E7ADB4377A5}" name="Fiziki Gerçekleşme Oranı"/>
    <tableColumn id="12" xr3:uid="{B8DCFB10-E969-4DBB-920E-A67AB86FCA65}" name="İlçe Adı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B5CE528-77DE-42D4-8113-F25C55F6CB55}" name="Table119" displayName="Table119" ref="A3:K9" totalsRowCount="1" headerRowDxfId="44">
  <autoFilter ref="A3:K8" xr:uid="{361EEE67-063A-4D47-8725-B10FE4527DFC}"/>
  <tableColumns count="11">
    <tableColumn id="1" xr3:uid="{49D81010-6365-42C7-B44C-11C0EEE83514}" name="Proje Adı" dataDxfId="43" totalsRowDxfId="42"/>
    <tableColumn id="2" xr3:uid="{22007A2C-1C5F-4ACA-B522-42E1E743EBC8}" name="Toplam Yıl Ödeneği" totalsRowFunction="custom" totalsRowDxfId="41">
      <totalsRowFormula>SUBTOTAL(109,B4:B8)</totalsRowFormula>
    </tableColumn>
    <tableColumn id="3" xr3:uid="{F426D655-CCA0-4157-8F72-0F4AB35F8F25}" name="Toplam Proje Tutarı" totalsRowFunction="custom" totalsRowDxfId="40">
      <totalsRowFormula>SUBTOTAL(109,C4:C8)</totalsRowFormula>
    </tableColumn>
    <tableColumn id="4" xr3:uid="{FF7769A3-4CD0-4756-ACD3-61B639C6E015}" name="Önceki Yıllar Toplam Harcaması" totalsRowFunction="custom" totalsRowDxfId="39">
      <totalsRowFormula>SUBTOTAL(109,D4:D8)</totalsRowFormula>
    </tableColumn>
    <tableColumn id="5" xr3:uid="{B76C4B22-1D78-4820-A11D-F6A90B6A2998}" name="Yılı Harcama Tutarı" totalsRowFunction="custom" totalsRowDxfId="38">
      <totalsRowFormula>SUBTOTAL(109,E4:E8)</totalsRowFormula>
    </tableColumn>
    <tableColumn id="6" xr3:uid="{C15D0DE2-4F6A-4024-A7BE-0EE7A078C98E}" name="Toplam Harcama Tutarı" totalsRowFunction="custom" totalsRowDxfId="37">
      <totalsRowFormula>SUBTOTAL(109,F4:F8)</totalsRowFormula>
    </tableColumn>
    <tableColumn id="7" xr3:uid="{9771E3EB-39E1-4E4F-8C74-F2068DC3F69A}" name="Nakdi Gerçekleşme Oranı" totalsRowLabel="40%" totalsRowDxfId="36"/>
    <tableColumn id="8" xr3:uid="{FBA47582-835F-4C1B-A524-D45AABEE458C}" name="Dönem Nakdi Gerçekleşme Oranı" totalsRowLabel="42%" totalsRowDxfId="35"/>
    <tableColumn id="9" xr3:uid="{5913F8C4-BA56-4877-91E8-413236FE4444}" name="Yılı Harcama Oranı" totalsRowLabel="42%" totalsRowDxfId="34"/>
    <tableColumn id="10" xr3:uid="{F3C1F7A4-6284-49BE-A090-72EBE7A0ABD6}" name="Fiziki Gerçekleşme Oranı"/>
    <tableColumn id="12" xr3:uid="{26303334-1253-4E57-971C-03D5FDD85DD0}" name="İlçe Adı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FCB8951-4A96-4A26-8343-40B1F6F5FFD9}" name="Table120" displayName="Table120" ref="A3:K16" totalsRowCount="1" headerRowDxfId="33">
  <autoFilter ref="A3:K15" xr:uid="{15CEACB7-3B19-44CE-9B94-15656C760A61}"/>
  <tableColumns count="11">
    <tableColumn id="1" xr3:uid="{130317A3-56D4-41BB-B7B1-72DC5D208B4E}" name="Proje Adı" dataDxfId="32" totalsRowDxfId="31"/>
    <tableColumn id="2" xr3:uid="{B5006C12-9DCD-44EF-A5E8-E02E6439A345}" name="Toplam Yıl Ödeneği" totalsRowFunction="custom" totalsRowDxfId="30">
      <totalsRowFormula>SUBTOTAL(109,B4:B15)</totalsRowFormula>
    </tableColumn>
    <tableColumn id="3" xr3:uid="{08E0CFA1-C3D6-46B2-98BD-CD4FE0F52121}" name="Toplam Proje Tutarı" totalsRowFunction="custom" totalsRowDxfId="29">
      <totalsRowFormula>SUBTOTAL(109,C4:C15)</totalsRowFormula>
    </tableColumn>
    <tableColumn id="4" xr3:uid="{0C6CADBB-13E9-4170-8D62-8E99FFD4DDC4}" name="Önceki Yıllar Toplam Harcaması" totalsRowFunction="custom" totalsRowDxfId="28">
      <totalsRowFormula>SUBTOTAL(109,D4:D15)</totalsRowFormula>
    </tableColumn>
    <tableColumn id="5" xr3:uid="{4A7F925A-B3ED-47EA-B38A-3BDD6042A04F}" name="Yılı Harcama Tutarı" totalsRowFunction="custom" totalsRowDxfId="27">
      <totalsRowFormula>SUBTOTAL(109,E4:E15)</totalsRowFormula>
    </tableColumn>
    <tableColumn id="6" xr3:uid="{6DFBD673-E84C-4919-91D1-6A77C37E34C9}" name="Toplam Harcama Tutarı" totalsRowFunction="custom" totalsRowDxfId="26">
      <totalsRowFormula>SUBTOTAL(109,F4:F15)</totalsRowFormula>
    </tableColumn>
    <tableColumn id="7" xr3:uid="{6C06DE82-F949-4D79-8192-1C34FBA75133}" name="Nakdi Gerçekleşme Oranı" totalsRowLabel="83%" totalsRowDxfId="25"/>
    <tableColumn id="8" xr3:uid="{F53EC179-6B0C-4160-AD18-19261911B69F}" name="Dönem Nakdi Gerçekleşme Oranı" totalsRowLabel="23%" totalsRowDxfId="24"/>
    <tableColumn id="9" xr3:uid="{A1891D4A-D4DA-4DD5-AF6F-ECC0EDB5645A}" name="Yılı Harcama Oranı" totalsRowLabel="23%" totalsRowDxfId="23"/>
    <tableColumn id="10" xr3:uid="{15E4A504-FD9C-4BF6-AF77-3C6674C8AE33}" name="Fiziki Gerçekleşme Oranı"/>
    <tableColumn id="12" xr3:uid="{E7560E10-B7BC-4D34-8DB8-85F3BE99F8E9}" name="İlçe Adı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B431037-D300-467B-8047-5FE5AB70E41B}" name="Table121" displayName="Table121" ref="A3:K20" totalsRowCount="1" headerRowDxfId="22">
  <autoFilter ref="A3:K19" xr:uid="{4F9759D4-FF5B-4EA1-8220-CEF5F29BA964}"/>
  <tableColumns count="11">
    <tableColumn id="1" xr3:uid="{BCFB7AFE-7537-4A47-A238-65894A6A0AA3}" name="Proje Adı" dataDxfId="21" totalsRowDxfId="20"/>
    <tableColumn id="2" xr3:uid="{2B691A00-F224-47F1-ABE9-8D64AA5607A3}" name="Toplam Yıl Ödeneği" totalsRowFunction="custom" totalsRowDxfId="19">
      <totalsRowFormula>SUBTOTAL(109,B4:B19)</totalsRowFormula>
    </tableColumn>
    <tableColumn id="3" xr3:uid="{258FAABB-CFE3-4F43-9870-807C33113694}" name="Toplam Proje Tutarı" totalsRowFunction="custom" totalsRowDxfId="18">
      <totalsRowFormula>SUBTOTAL(109,C4:C19)</totalsRowFormula>
    </tableColumn>
    <tableColumn id="4" xr3:uid="{B23BD5F6-23DB-4148-BADD-FF93FD92FB09}" name="Önceki Yıllar Toplam Harcaması" totalsRowFunction="custom" totalsRowDxfId="17">
      <totalsRowFormula>SUBTOTAL(109,D4:D19)</totalsRowFormula>
    </tableColumn>
    <tableColumn id="5" xr3:uid="{3E5278D9-A7B5-40DE-BB0F-92454E29A3EE}" name="Yılı Harcama Tutarı" totalsRowFunction="custom" totalsRowDxfId="16">
      <totalsRowFormula>SUBTOTAL(109,E4:E19)</totalsRowFormula>
    </tableColumn>
    <tableColumn id="6" xr3:uid="{D62DD83E-2A3F-4B90-8A74-DD929FCE319A}" name="Toplam Harcama Tutarı" totalsRowFunction="custom" totalsRowDxfId="15">
      <totalsRowFormula>SUBTOTAL(109,F4:F19)</totalsRowFormula>
    </tableColumn>
    <tableColumn id="7" xr3:uid="{4EA29E81-2330-4D62-9CD4-E12A59861389}" name="Nakdi Gerçekleşme Oranı" totalsRowLabel="1%" dataDxfId="14" totalsRowDxfId="13"/>
    <tableColumn id="8" xr3:uid="{40ED1110-A998-428D-9F9F-F4CE2B5F9BE1}" name="Dönem Nakdi Gerçekleşme Oranı" totalsRowLabel="6%" totalsRowDxfId="12"/>
    <tableColumn id="9" xr3:uid="{A3799647-D67B-4569-AF9B-55C7BF4A7503}" name="Yılı Harcama Oranı" totalsRowLabel="6%" totalsRowDxfId="11"/>
    <tableColumn id="10" xr3:uid="{C33D517D-4028-4B05-83E0-343A41D3ED11}" name="Fiziki Gerçekleşme Oranı"/>
    <tableColumn id="12" xr3:uid="{03A4EC15-88DD-41C1-97E9-79A6D1E36EF3}" name="İlçe Adı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75A1A20-673A-44A9-B755-5875648B72E3}" name="Table122" displayName="Table122" ref="A3:K38" totalsRowCount="1" headerRowDxfId="10">
  <autoFilter ref="A3:K37" xr:uid="{E2B005BF-DAE5-4C6E-B61F-A05202014D84}"/>
  <tableColumns count="11">
    <tableColumn id="1" xr3:uid="{C27E375D-DDCF-484A-8B86-C7A077E9800E}" name="Proje Adı" dataDxfId="9" totalsRowDxfId="8"/>
    <tableColumn id="2" xr3:uid="{1FB51296-92CE-498E-A00E-246B3840E80A}" name="Toplam Yıl Ödeneği" totalsRowFunction="custom" totalsRowDxfId="7">
      <totalsRowFormula>SUBTOTAL(109,B4:B37)</totalsRowFormula>
    </tableColumn>
    <tableColumn id="3" xr3:uid="{07660B24-4A07-44C4-8D92-9D46ADDAF641}" name="Toplam Proje Tutarı" totalsRowFunction="custom" totalsRowDxfId="6">
      <totalsRowFormula>SUBTOTAL(109,C4:C37)</totalsRowFormula>
    </tableColumn>
    <tableColumn id="4" xr3:uid="{85DC17C7-AC87-48EF-9C43-8D6D03D2DDE5}" name="Önceki Yıllar Toplam Harcaması" totalsRowFunction="custom" totalsRowDxfId="5">
      <totalsRowFormula>SUBTOTAL(109,D4:D37)</totalsRowFormula>
    </tableColumn>
    <tableColumn id="5" xr3:uid="{38309E33-10DF-42F5-916D-03FB60560B99}" name="Yılı Harcama Tutarı" totalsRowFunction="custom" totalsRowDxfId="4">
      <totalsRowFormula>SUBTOTAL(109,E4:E37)</totalsRowFormula>
    </tableColumn>
    <tableColumn id="6" xr3:uid="{DC428571-7C27-482F-845B-5782376D6338}" name="Toplam Harcama Tutarı" totalsRowFunction="custom" totalsRowDxfId="3">
      <totalsRowFormula>SUBTOTAL(109,F4:F37)</totalsRowFormula>
    </tableColumn>
    <tableColumn id="7" xr3:uid="{997FB784-D9E9-4C90-8C55-4A900401FAAB}" name="Nakdi Gerçekleşme Oranı" totalsRowLabel="82%" totalsRowDxfId="2"/>
    <tableColumn id="8" xr3:uid="{14D2D2E3-8478-4E1B-B2EF-639D9B4D20D3}" name="Dönem Nakdi Gerçekleşme Oranı" totalsRowLabel="97%" totalsRowDxfId="1"/>
    <tableColumn id="9" xr3:uid="{9286090E-5EB7-4261-A0B0-E45819259963}" name="Yılı Harcama Oranı" totalsRowLabel="97%" totalsRowDxfId="0"/>
    <tableColumn id="10" xr3:uid="{03F47E81-3DA9-474F-819E-7CB9F83A9E0C}" name="Fiziki Gerçekleşme Oranı"/>
    <tableColumn id="12" xr3:uid="{6E17D151-7302-4D85-86BF-A5E4415FA015}" name="İlçe Adı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AB4541-C3FA-4B3C-BE27-580AEE9807F7}" name="Table1" displayName="Table1" ref="A3:J14" totalsRowCount="1" headerRowDxfId="183">
  <autoFilter ref="A3:J13" xr:uid="{330873E8-1F19-41CB-B3BB-F59AE0F64200}"/>
  <tableColumns count="10">
    <tableColumn id="1" xr3:uid="{1C44B34C-3DFB-469A-8955-E9E74B6B5B49}" name="İlçe" dataDxfId="182"/>
    <tableColumn id="2" xr3:uid="{77DD2E9D-F14C-45A3-853A-F6D9FD53F2F9}" name="Proje Sayısı" totalsRowFunction="custom" totalsRowDxfId="181">
      <totalsRowFormula>SUBTOTAL(109,B4:B13)</totalsRowFormula>
    </tableColumn>
    <tableColumn id="3" xr3:uid="{618C9A8A-0E1F-456A-912A-CAA0D63BBF68}" name="Toplam Yıl Ödeneği" totalsRowFunction="custom" totalsRowDxfId="180">
      <totalsRowFormula>SUBTOTAL(109,C4:C13)</totalsRowFormula>
    </tableColumn>
    <tableColumn id="4" xr3:uid="{59CD0E8C-CFC1-4920-8994-6DD8AA6F319A}" name="Toplam Proje Tutarı" totalsRowFunction="custom" totalsRowDxfId="179">
      <totalsRowFormula>SUBTOTAL(109,D4:D13)</totalsRowFormula>
    </tableColumn>
    <tableColumn id="5" xr3:uid="{BD776910-AE4B-47A4-9DA4-028343C8877F}" name="Önceki Yıllar Toplam Harcaması" totalsRowFunction="custom" totalsRowDxfId="178">
      <totalsRowFormula>SUBTOTAL(109,E4:E13)</totalsRowFormula>
    </tableColumn>
    <tableColumn id="6" xr3:uid="{214B175C-48B5-4F08-A696-5EC5E554DE00}" name="Yılı Harcama Tutarı" totalsRowFunction="custom" totalsRowDxfId="177">
      <totalsRowFormula>SUBTOTAL(109,F4:F13)</totalsRowFormula>
    </tableColumn>
    <tableColumn id="7" xr3:uid="{3FCB5ACE-F1F0-4D51-B905-16E6048DAFE6}" name="Toplam Harcama Tutarı" totalsRowFunction="custom" totalsRowDxfId="176">
      <totalsRowFormula>SUBTOTAL(109,G4:G13)</totalsRowFormula>
    </tableColumn>
    <tableColumn id="8" xr3:uid="{F90BCBC4-B5D9-48AF-97D9-C6927ACA0C57}" name="Nakdi Gerçekleşme Oranı" totalsRowLabel="37%" dataDxfId="175" totalsRowDxfId="174"/>
    <tableColumn id="9" xr3:uid="{6A58813C-B8F7-4FD5-A7CD-D33F7939A7FF}" name="Yılı Harcama Oranı" totalsRowLabel="63%" totalsRowDxfId="173"/>
    <tableColumn id="10" xr3:uid="{661C9876-678C-4F12-83FA-6DD89BD0C483}" name="Fiziki Gerçekleşme Oranı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1F8E8C-3CFF-4188-8559-7106BA2B9EDB}" name="Table14" displayName="Table14" ref="A3:J13" totalsRowCount="1" headerRowDxfId="172">
  <autoFilter ref="A3:J12" xr:uid="{48BEFC1F-3F48-43F9-ACEE-FA941D40BA73}"/>
  <tableColumns count="10">
    <tableColumn id="1" xr3:uid="{76928E27-E31C-4FCA-AC2A-C58B43645FE9}" name="Proje Sektörü"/>
    <tableColumn id="2" xr3:uid="{926CA6A9-7DBF-404D-84BA-6A3F989AF581}" name="Proje Sayısı" totalsRowFunction="custom" totalsRowDxfId="171">
      <totalsRowFormula>SUBTOTAL(109,B4:B12)</totalsRowFormula>
    </tableColumn>
    <tableColumn id="3" xr3:uid="{B64844EE-FCB6-4190-B265-75D9194ECB98}" name="Toplam Yıl Ödeneği" totalsRowFunction="custom" totalsRowDxfId="170">
      <totalsRowFormula>SUBTOTAL(109,C4:C12)</totalsRowFormula>
    </tableColumn>
    <tableColumn id="4" xr3:uid="{AE9C29F1-EA23-4947-9F25-797B33BECF63}" name="Toplam Proje Tutarı" totalsRowFunction="custom" totalsRowDxfId="169">
      <totalsRowFormula>SUBTOTAL(109,D4:D12)</totalsRowFormula>
    </tableColumn>
    <tableColumn id="5" xr3:uid="{4F567D65-C6A4-46B4-B0AF-B4417971FE6C}" name="Önceki Yıllar Toplam Harcaması" totalsRowFunction="custom" totalsRowDxfId="168">
      <totalsRowFormula>SUBTOTAL(109,E4:E12)</totalsRowFormula>
    </tableColumn>
    <tableColumn id="6" xr3:uid="{7B7EFFF8-E737-4F15-9435-619AC9FA4ADC}" name="Yılı Harcama Tutarı" totalsRowFunction="custom" totalsRowDxfId="167">
      <totalsRowFormula>SUBTOTAL(109,F4:F12)</totalsRowFormula>
    </tableColumn>
    <tableColumn id="7" xr3:uid="{4269196D-ECC2-4213-AFD0-35A43B8BE0C5}" name="Toplam Harcama Tutarı" totalsRowFunction="custom" totalsRowDxfId="166">
      <totalsRowFormula>SUBTOTAL(109,G4:G12)</totalsRowFormula>
    </tableColumn>
    <tableColumn id="8" xr3:uid="{02A55BAA-724F-48B0-B19A-32C3D928ADB3}" name="Nakdi Gerçekleşme Oranı" totalsRowLabel="37%" totalsRowDxfId="165"/>
    <tableColumn id="9" xr3:uid="{5936E303-2918-46BE-A0D2-7024F1446A76}" name="Yılı Harcama Oranı" totalsRowLabel="63%" totalsRowDxfId="164"/>
    <tableColumn id="10" xr3:uid="{30143497-F8D5-4230-A180-0E7E30EC87CE}" name="Fiziki Gerçekleşme Oranı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9883BA4-B88D-4469-B364-5FF70E9A4E8A}" name="Table18" displayName="Table18" ref="A3:K11" totalsRowCount="1" headerRowDxfId="163">
  <autoFilter ref="A3:K10" xr:uid="{50AC0FCF-8934-4752-897F-366DE94E4D90}"/>
  <tableColumns count="11">
    <tableColumn id="1" xr3:uid="{F4FA0736-9C81-43CE-BA14-97A092FDA426}" name="Proje Adı" dataDxfId="162" totalsRowDxfId="161"/>
    <tableColumn id="2" xr3:uid="{B69DC3ED-7CCA-48BD-91E3-858B0F965B45}" name="Toplam Yıl Ödeneği" totalsRowFunction="custom" totalsRowDxfId="160">
      <totalsRowFormula>SUBTOTAL(109,B4:B10)</totalsRowFormula>
    </tableColumn>
    <tableColumn id="3" xr3:uid="{098E9CEF-D31D-42A7-922D-F5F04A5D6835}" name="Toplam Proje Tutarı" totalsRowFunction="custom" totalsRowDxfId="159">
      <totalsRowFormula>SUBTOTAL(109,C4:C10)</totalsRowFormula>
    </tableColumn>
    <tableColumn id="4" xr3:uid="{746FD70B-1F60-423A-8AFC-CA2594283350}" name="Önceki Yıllar Toplam Harcaması" totalsRowFunction="custom" totalsRowDxfId="158">
      <totalsRowFormula>SUBTOTAL(109,D4:D10)</totalsRowFormula>
    </tableColumn>
    <tableColumn id="5" xr3:uid="{678D8FAA-6D92-4718-B104-0114E3E3FA0A}" name="Yılı Harcama Tutarı" totalsRowFunction="custom" totalsRowDxfId="157">
      <totalsRowFormula>SUBTOTAL(109,E4:E10)</totalsRowFormula>
    </tableColumn>
    <tableColumn id="6" xr3:uid="{8A29E7E4-E03D-4106-80D2-1D6325F563F6}" name="Toplam Harcama Tutarı" totalsRowFunction="custom" totalsRowDxfId="156">
      <totalsRowFormula>SUBTOTAL(109,F4:F10)</totalsRowFormula>
    </tableColumn>
    <tableColumn id="7" xr3:uid="{9FBE0792-4F92-4BE7-81BE-81AF803E590E}" name="Nakdi Gerçekleşme Oranı" totalsRowLabel="9%" totalsRowDxfId="155"/>
    <tableColumn id="8" xr3:uid="{33E9A48B-030B-44C4-8EAD-A4C4149908CB}" name="Dönem Nakdi Gerçekleşme Oranı" totalsRowLabel="6%" totalsRowDxfId="154"/>
    <tableColumn id="9" xr3:uid="{9B1717A5-F15E-4716-BD49-AAD8D315B2C1}" name="Yılı Harcama Oranı" totalsRowLabel="6%" totalsRowDxfId="153"/>
    <tableColumn id="10" xr3:uid="{65B8B237-0632-4A54-A74E-A615D56A044E}" name="Fiziki Gerçekleşme Oranı"/>
    <tableColumn id="12" xr3:uid="{1483BA71-0E97-4CC3-A2DE-14F49636A667}" name="İlçe Adı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AA72B05-1E24-4B05-848D-FFA74CD2F9DD}" name="Table19" displayName="Table19" ref="A3:K88" totalsRowCount="1" headerRowDxfId="152">
  <autoFilter ref="A3:K87" xr:uid="{2BB4CDA4-4AEA-4948-B2C8-0C80A7013073}"/>
  <tableColumns count="11">
    <tableColumn id="1" xr3:uid="{0E99E1FF-E602-471D-8D27-26569EEAE2BA}" name="Proje Adı" dataDxfId="151" totalsRowDxfId="150"/>
    <tableColumn id="2" xr3:uid="{8EC4D944-505B-4C49-AE26-3A5A87836ABC}" name="Toplam Yıl Ödeneği" totalsRowFunction="custom" totalsRowDxfId="149">
      <totalsRowFormula>SUBTOTAL(109,B4:B87)</totalsRowFormula>
    </tableColumn>
    <tableColumn id="3" xr3:uid="{D20DA6D4-9C59-49DC-826D-3620A103B2A2}" name="Toplam Proje Tutarı" totalsRowFunction="custom" totalsRowDxfId="148">
      <totalsRowFormula>SUBTOTAL(109,C4:C87)</totalsRowFormula>
    </tableColumn>
    <tableColumn id="4" xr3:uid="{2E292FA8-7B65-41BC-BF8D-353CAECDEE2F}" name="Önceki Yıllar Toplam Harcaması" totalsRowFunction="custom" totalsRowDxfId="147">
      <totalsRowFormula>SUBTOTAL(109,D4:D87)</totalsRowFormula>
    </tableColumn>
    <tableColumn id="5" xr3:uid="{D68B2710-282C-41C6-9097-5F4955AD3925}" name="Yılı Harcama Tutarı" totalsRowFunction="custom" totalsRowDxfId="146">
      <totalsRowFormula>SUBTOTAL(109,E4:E87)</totalsRowFormula>
    </tableColumn>
    <tableColumn id="6" xr3:uid="{022D34EC-0912-4FC1-911D-2866340FA31A}" name="Toplam Harcama Tutarı" totalsRowFunction="custom" totalsRowDxfId="145">
      <totalsRowFormula>SUBTOTAL(109,F4:F87)</totalsRowFormula>
    </tableColumn>
    <tableColumn id="7" xr3:uid="{0ACB6636-B93F-45ED-BCFB-BE3FEDF8D3C7}" name="Nakdi Gerçekleşme Oranı" totalsRowLabel="74%" totalsRowDxfId="144"/>
    <tableColumn id="8" xr3:uid="{994ED063-FA5E-49C9-8E48-DB3B99E0E3DC}" name="Dönem Nakdi Gerçekleşme Oranı" totalsRowLabel="80%" totalsRowDxfId="143"/>
    <tableColumn id="9" xr3:uid="{87CC3C90-133D-4C92-AC80-A69F8F1DE308}" name="Yılı Harcama Oranı" totalsRowLabel="80%" totalsRowDxfId="142"/>
    <tableColumn id="10" xr3:uid="{BBA12AE5-4863-447F-B6BD-4B95B80F96BC}" name="Fiziki Gerçekleşme Oranı"/>
    <tableColumn id="12" xr3:uid="{EE910951-01BE-4C4F-B19A-3A0511496295}" name="İlçe Adı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D478C11-4322-4E42-9513-1997FEE52272}" name="Table110" displayName="Table110" ref="A3:K46" totalsRowCount="1" headerRowDxfId="141">
  <autoFilter ref="A3:K45" xr:uid="{07EBAAF3-24D1-4DF3-BB0D-1244B1CF2776}"/>
  <tableColumns count="11">
    <tableColumn id="1" xr3:uid="{A7184F33-E022-4819-B824-82DE53E0FA56}" name="Proje Adı" dataDxfId="140" totalsRowDxfId="139"/>
    <tableColumn id="2" xr3:uid="{47CC214F-2505-4698-AF30-A810629EEB01}" name="Toplam Yıl Ödeneği" totalsRowFunction="custom" totalsRowDxfId="138">
      <totalsRowFormula>SUBTOTAL(109,B4:B45)</totalsRowFormula>
    </tableColumn>
    <tableColumn id="3" xr3:uid="{6F25D105-B9A9-4681-A5B4-3878D360572F}" name="Toplam Proje Tutarı" totalsRowFunction="custom" totalsRowDxfId="137">
      <totalsRowFormula>SUBTOTAL(109,C4:C45)</totalsRowFormula>
    </tableColumn>
    <tableColumn id="4" xr3:uid="{B254700A-CD1F-4434-907D-41C26A5A9F0A}" name="Önceki Yıllar Toplam Harcaması" totalsRowFunction="custom" totalsRowDxfId="136">
      <totalsRowFormula>SUBTOTAL(109,D4:D45)</totalsRowFormula>
    </tableColumn>
    <tableColumn id="5" xr3:uid="{D6F4F40A-56F8-45CD-8895-0899609201DD}" name="Yılı Harcama Tutarı" totalsRowFunction="custom" totalsRowDxfId="135">
      <totalsRowFormula>SUBTOTAL(109,E4:E45)</totalsRowFormula>
    </tableColumn>
    <tableColumn id="6" xr3:uid="{6B63F126-D536-421F-836D-055C7C07F14B}" name="Toplam Harcama Tutarı" totalsRowFunction="custom" totalsRowDxfId="134">
      <totalsRowFormula>SUBTOTAL(109,F4:F45)</totalsRowFormula>
    </tableColumn>
    <tableColumn id="7" xr3:uid="{39F82280-7CFB-4041-9E4D-4E235006EE12}" name="Nakdi Gerçekleşme Oranı" totalsRowLabel="18%" totalsRowDxfId="133"/>
    <tableColumn id="8" xr3:uid="{6943AF07-8D49-447D-A866-8DA2CEB7B604}" name="Dönem Nakdi Gerçekleşme Oranı" totalsRowLabel="76%" totalsRowDxfId="132"/>
    <tableColumn id="9" xr3:uid="{A9F89FF5-B8F7-4379-95E8-E881B1047C6B}" name="Yılı Harcama Oranı" totalsRowLabel="76%" totalsRowDxfId="131"/>
    <tableColumn id="10" xr3:uid="{7D713C5C-E3C8-4C13-8145-2F79376AB04D}" name="Fiziki Gerçekleşme Oranı"/>
    <tableColumn id="12" xr3:uid="{B026E963-CBAA-43B4-B8BD-4A3EB93393B2}" name="İlçe Adı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2929727-9379-4C57-ACB1-51F7691FA6B3}" name="Table111" displayName="Table111" ref="A3:K27" totalsRowCount="1" headerRowDxfId="130">
  <autoFilter ref="A3:K26" xr:uid="{9F1976BB-CDD1-4737-BEAC-0FE933E4ECBD}"/>
  <tableColumns count="11">
    <tableColumn id="1" xr3:uid="{35A7EBBF-7D34-4CB8-9B78-DC3B079005F7}" name="Proje Adı" dataDxfId="129" totalsRowDxfId="128"/>
    <tableColumn id="2" xr3:uid="{F4CB7E55-28F1-4F31-8C84-B66E19705078}" name="Toplam Yıl Ödeneği" totalsRowFunction="custom" totalsRowDxfId="127">
      <totalsRowFormula>SUBTOTAL(109,B4:B26)</totalsRowFormula>
    </tableColumn>
    <tableColumn id="3" xr3:uid="{78BB8DF0-38A2-44A3-9135-EE9A10BB58CE}" name="Toplam Proje Tutarı" totalsRowFunction="custom" totalsRowDxfId="126">
      <totalsRowFormula>SUBTOTAL(109,C4:C26)</totalsRowFormula>
    </tableColumn>
    <tableColumn id="4" xr3:uid="{48485359-48E3-4ED2-9978-E74069BC83D2}" name="Önceki Yıllar Toplam Harcaması" totalsRowFunction="custom" totalsRowDxfId="125">
      <totalsRowFormula>SUBTOTAL(109,D4:D26)</totalsRowFormula>
    </tableColumn>
    <tableColumn id="5" xr3:uid="{2F2BD590-D87B-47BA-A034-7AC6937A083D}" name="Yılı Harcama Tutarı" totalsRowFunction="custom" totalsRowDxfId="124">
      <totalsRowFormula>SUBTOTAL(109,E4:E26)</totalsRowFormula>
    </tableColumn>
    <tableColumn id="6" xr3:uid="{904DBF6D-A280-43B1-9528-C6990F94EA14}" name="Toplam Harcama Tutarı" totalsRowFunction="custom" totalsRowDxfId="123">
      <totalsRowFormula>SUBTOTAL(109,F4:F26)</totalsRowFormula>
    </tableColumn>
    <tableColumn id="7" xr3:uid="{7475CB79-BC76-4FDE-B58A-11E38C2335B0}" name="Nakdi Gerçekleşme Oranı" totalsRowLabel="44%" totalsRowDxfId="122"/>
    <tableColumn id="8" xr3:uid="{FDC164E6-6053-4887-8888-1A010148CCA6}" name="Dönem Nakdi Gerçekleşme Oranı" totalsRowLabel="60%" totalsRowDxfId="121"/>
    <tableColumn id="9" xr3:uid="{E002BC4B-F435-407D-AC0B-3B31B0901787}" name="Yılı Harcama Oranı" totalsRowLabel="60%" totalsRowDxfId="120"/>
    <tableColumn id="10" xr3:uid="{6C79285C-094C-4851-B8A8-AAFA5F2AA75B}" name="Fiziki Gerçekleşme Oranı"/>
    <tableColumn id="12" xr3:uid="{40D22FD0-E74F-48A1-978F-EDB3731AE503}" name="İlçe Adı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7429A54-7861-486C-AF78-6AD79C18EFC6}" name="Table112" displayName="Table112" ref="A3:K5" totalsRowCount="1" headerRowDxfId="119">
  <autoFilter ref="A3:K4" xr:uid="{17E416E2-E8C5-4ED1-9745-D4FE978BF46F}"/>
  <tableColumns count="11">
    <tableColumn id="1" xr3:uid="{BC9FBC11-63A2-4456-AD1E-E4960053EA3B}" name="Proje Adı"/>
    <tableColumn id="2" xr3:uid="{0EEFAC56-EA53-454F-833E-D85E574C52FB}" name="Toplam Yıl Ödeneği" totalsRowFunction="custom" totalsRowDxfId="118">
      <totalsRowFormula>SUBTOTAL(109,B4)</totalsRowFormula>
    </tableColumn>
    <tableColumn id="3" xr3:uid="{42A8A5FA-0162-4528-91A7-B57DFEBCFB42}" name="Toplam Proje Tutarı" totalsRowFunction="custom" totalsRowDxfId="117">
      <totalsRowFormula>SUBTOTAL(109,C4)</totalsRowFormula>
    </tableColumn>
    <tableColumn id="4" xr3:uid="{77DFE4D3-9CF2-4E89-A1AC-ABD8E5AE4033}" name="Önceki Yıllar Toplam Harcaması" totalsRowFunction="custom" totalsRowDxfId="116">
      <totalsRowFormula>SUBTOTAL(109,D4)</totalsRowFormula>
    </tableColumn>
    <tableColumn id="5" xr3:uid="{FE11BA35-D015-4201-B728-6D0D8A8CC8BB}" name="Yılı Harcama Tutarı" totalsRowFunction="custom" totalsRowDxfId="115">
      <totalsRowFormula>SUBTOTAL(109,E4)</totalsRowFormula>
    </tableColumn>
    <tableColumn id="6" xr3:uid="{BEDC1873-5F87-4B4E-AFF1-CCA66AC58D10}" name="Toplam Harcama Tutarı" totalsRowFunction="custom" totalsRowDxfId="114">
      <totalsRowFormula>SUBTOTAL(109,F4)</totalsRowFormula>
    </tableColumn>
    <tableColumn id="7" xr3:uid="{ABB44CF7-F671-4DF2-A1AB-E765BC41794D}" name="Nakdi Gerçekleşme Oranı" totalsRowLabel="58%" totalsRowDxfId="113"/>
    <tableColumn id="8" xr3:uid="{CC405634-6A1D-4839-A923-E2CFA952B34E}" name="Dönem Nakdi Gerçekleşme Oranı" totalsRowLabel="0%" totalsRowDxfId="112"/>
    <tableColumn id="9" xr3:uid="{9E710525-F460-4D8E-98DD-2A11FA599E4E}" name="Yılı Harcama Oranı" totalsRowLabel="0%" totalsRowDxfId="111"/>
    <tableColumn id="10" xr3:uid="{1886B07C-17C5-471D-8F2A-90C2205960C5}" name="Fiziki Gerçekleşme Oranı"/>
    <tableColumn id="12" xr3:uid="{357C484D-FE21-4E1F-AA3C-335C470D04DD}" name="İlçe Adı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7636F7E-0872-451A-A09A-DE4357948E13}" name="Table113" displayName="Table113" ref="A3:K9" totalsRowCount="1" headerRowDxfId="110">
  <autoFilter ref="A3:K8" xr:uid="{C0302863-8212-4AA1-9387-CA86DCA850C7}"/>
  <tableColumns count="11">
    <tableColumn id="1" xr3:uid="{0B221E70-8E56-441F-B239-228DE97EF11E}" name="Proje Adı" dataDxfId="109" totalsRowDxfId="108"/>
    <tableColumn id="2" xr3:uid="{C9019DCD-AF27-4CCC-8948-42AD6B4A48C6}" name="Toplam Yıl Ödeneği" totalsRowFunction="custom" totalsRowDxfId="107">
      <totalsRowFormula>SUBTOTAL(109,B4:B8)</totalsRowFormula>
    </tableColumn>
    <tableColumn id="3" xr3:uid="{A0E44B3D-523C-4002-8BFE-15C770CABDC8}" name="Toplam Proje Tutarı" totalsRowFunction="custom" totalsRowDxfId="106">
      <totalsRowFormula>SUBTOTAL(109,C4:C8)</totalsRowFormula>
    </tableColumn>
    <tableColumn id="4" xr3:uid="{42A15144-0C4B-4616-B119-5CD10E6E0822}" name="Önceki Yıllar Toplam Harcaması" totalsRowFunction="custom" totalsRowDxfId="105">
      <totalsRowFormula>SUBTOTAL(109,D4:D8)</totalsRowFormula>
    </tableColumn>
    <tableColumn id="5" xr3:uid="{F61E332D-AFCC-4099-B761-0305F62D3636}" name="Yılı Harcama Tutarı" totalsRowFunction="custom" totalsRowDxfId="104">
      <totalsRowFormula>SUBTOTAL(109,E4:E8)</totalsRowFormula>
    </tableColumn>
    <tableColumn id="6" xr3:uid="{B2B181E6-A5AD-4806-96BF-99858CFF6A48}" name="Toplam Harcama Tutarı" totalsRowFunction="custom" totalsRowDxfId="103">
      <totalsRowFormula>SUBTOTAL(109,F4:F8)</totalsRowFormula>
    </tableColumn>
    <tableColumn id="7" xr3:uid="{98CFC9FC-597E-4CE6-933D-0B1C81AE0262}" name="Nakdi Gerçekleşme Oranı" totalsRowLabel="21%" totalsRowDxfId="102"/>
    <tableColumn id="8" xr3:uid="{ED011B98-D69C-48D1-A760-2292500EEBC9}" name="Dönem Nakdi Gerçekleşme Oranı" totalsRowLabel="21%" totalsRowDxfId="101"/>
    <tableColumn id="9" xr3:uid="{D7C81CE0-2807-4D9A-83AE-4B868D1B86E3}" name="Yılı Harcama Oranı" totalsRowLabel="21%" totalsRowDxfId="100"/>
    <tableColumn id="10" xr3:uid="{8A423191-9DDB-42D2-87C9-553055075C48}" name="Fiziki Gerçekleşme Oranı"/>
    <tableColumn id="12" xr3:uid="{5FF63929-E09E-4740-8DC7-2744EC632DB6}" name="İlçe Adı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workbookViewId="0">
      <selection activeCell="A26" sqref="A26"/>
    </sheetView>
  </sheetViews>
  <sheetFormatPr defaultRowHeight="15" x14ac:dyDescent="0.25"/>
  <cols>
    <col min="1" max="1" width="47.28515625" style="4" customWidth="1"/>
    <col min="3" max="3" width="14.85546875" customWidth="1"/>
    <col min="4" max="4" width="15.140625" customWidth="1"/>
    <col min="5" max="5" width="13.7109375" customWidth="1"/>
    <col min="6" max="6" width="14.5703125" customWidth="1"/>
    <col min="7" max="7" width="14.28515625" customWidth="1"/>
  </cols>
  <sheetData>
    <row r="1" spans="1:10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60" x14ac:dyDescent="0.25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10" s="4" customFormat="1" x14ac:dyDescent="0.25">
      <c r="A3" s="1" t="s">
        <v>11</v>
      </c>
      <c r="B3" s="5">
        <v>42</v>
      </c>
      <c r="C3" s="5">
        <v>739780455</v>
      </c>
      <c r="D3" s="5">
        <v>9296835525</v>
      </c>
      <c r="E3" s="5">
        <v>1081990174</v>
      </c>
      <c r="F3" s="5">
        <v>596470330</v>
      </c>
      <c r="G3" s="5">
        <v>1678460504</v>
      </c>
      <c r="H3" s="9">
        <v>0.18</v>
      </c>
      <c r="I3" s="8">
        <v>0.76</v>
      </c>
    </row>
    <row r="4" spans="1:10" s="4" customFormat="1" ht="30" x14ac:dyDescent="0.25">
      <c r="A4" s="1" t="s">
        <v>12</v>
      </c>
      <c r="B4" s="5">
        <v>7</v>
      </c>
      <c r="C4" s="5">
        <v>137866000</v>
      </c>
      <c r="D4" s="5">
        <v>331963895</v>
      </c>
      <c r="E4" s="5">
        <v>22349939.920000002</v>
      </c>
      <c r="F4" s="5">
        <v>8495665.3200000003</v>
      </c>
      <c r="G4" s="5">
        <v>30845605.240000002</v>
      </c>
      <c r="H4" s="6">
        <v>0.09</v>
      </c>
      <c r="I4" s="7">
        <v>0.06</v>
      </c>
    </row>
    <row r="5" spans="1:10" s="4" customFormat="1" ht="30" x14ac:dyDescent="0.25">
      <c r="A5" s="1" t="s">
        <v>13</v>
      </c>
      <c r="B5" s="5">
        <v>5</v>
      </c>
      <c r="C5" s="5">
        <v>24704644.77</v>
      </c>
      <c r="D5" s="5">
        <v>110000000</v>
      </c>
      <c r="E5" s="5">
        <v>40596736.789999999</v>
      </c>
      <c r="F5" s="5">
        <v>24704644.77</v>
      </c>
      <c r="G5" s="5">
        <v>65301381.560000002</v>
      </c>
      <c r="H5" s="6">
        <v>0.36</v>
      </c>
      <c r="I5" s="7">
        <v>0.97</v>
      </c>
    </row>
    <row r="6" spans="1:10" s="4" customFormat="1" x14ac:dyDescent="0.25">
      <c r="A6" s="1" t="s">
        <v>14</v>
      </c>
      <c r="B6" s="5">
        <v>11</v>
      </c>
      <c r="C6" s="5">
        <v>222657462.55000001</v>
      </c>
      <c r="D6" s="5">
        <v>399365372.39999998</v>
      </c>
      <c r="E6" s="5">
        <v>57832288.399999999</v>
      </c>
      <c r="F6" s="5">
        <v>145240633.08000001</v>
      </c>
      <c r="G6" s="5">
        <v>203072921.47999999</v>
      </c>
      <c r="H6" s="6">
        <v>0.51</v>
      </c>
      <c r="I6" s="7">
        <v>0.65</v>
      </c>
    </row>
    <row r="7" spans="1:10" s="4" customFormat="1" x14ac:dyDescent="0.25">
      <c r="A7" s="1" t="s">
        <v>15</v>
      </c>
      <c r="B7" s="5">
        <v>5</v>
      </c>
      <c r="C7" s="5">
        <v>13596386</v>
      </c>
      <c r="D7" s="5">
        <v>14328741</v>
      </c>
      <c r="E7" s="5">
        <v>0</v>
      </c>
      <c r="F7" s="5">
        <v>5740000</v>
      </c>
      <c r="G7" s="5">
        <v>5740000</v>
      </c>
      <c r="H7" s="6">
        <v>0.4</v>
      </c>
      <c r="I7" s="7">
        <v>0.42</v>
      </c>
    </row>
    <row r="8" spans="1:10" s="4" customFormat="1" x14ac:dyDescent="0.25">
      <c r="A8" s="1" t="s">
        <v>16</v>
      </c>
      <c r="B8" s="5">
        <v>1</v>
      </c>
      <c r="C8" s="5">
        <v>53554473</v>
      </c>
      <c r="D8" s="5">
        <v>833878800</v>
      </c>
      <c r="E8" s="5">
        <v>0</v>
      </c>
      <c r="F8" s="5">
        <v>25133717.760000002</v>
      </c>
      <c r="G8" s="5">
        <v>25133717.760000002</v>
      </c>
      <c r="H8" s="6">
        <v>0.03</v>
      </c>
      <c r="I8" s="7">
        <v>0.47</v>
      </c>
    </row>
    <row r="9" spans="1:10" s="4" customFormat="1" x14ac:dyDescent="0.25">
      <c r="A9" s="1" t="s">
        <v>17</v>
      </c>
      <c r="B9" s="5">
        <v>1</v>
      </c>
      <c r="C9" s="5">
        <v>25000000</v>
      </c>
      <c r="D9" s="5">
        <v>25000000</v>
      </c>
      <c r="E9" s="5">
        <v>0</v>
      </c>
      <c r="F9" s="5">
        <v>20138593.850000001</v>
      </c>
      <c r="G9" s="5">
        <v>20138593.850000001</v>
      </c>
      <c r="H9" s="6">
        <v>0.8</v>
      </c>
      <c r="I9" s="7">
        <v>0.8</v>
      </c>
    </row>
    <row r="10" spans="1:10" s="4" customFormat="1" x14ac:dyDescent="0.25">
      <c r="A10" s="1" t="s">
        <v>18</v>
      </c>
      <c r="B10" s="5">
        <v>34</v>
      </c>
      <c r="C10" s="5">
        <v>98586246.690000013</v>
      </c>
      <c r="D10" s="5">
        <v>240670323.69</v>
      </c>
      <c r="E10" s="5">
        <v>103129212</v>
      </c>
      <c r="F10" s="5">
        <v>95429541.719999984</v>
      </c>
      <c r="G10" s="5">
        <v>198558753.71999997</v>
      </c>
      <c r="H10" s="6">
        <v>0.82</v>
      </c>
      <c r="I10" s="7">
        <v>0.97</v>
      </c>
    </row>
    <row r="11" spans="1:10" s="4" customFormat="1" x14ac:dyDescent="0.25">
      <c r="A11" s="1" t="s">
        <v>19</v>
      </c>
      <c r="B11" s="5">
        <v>13</v>
      </c>
      <c r="C11" s="5">
        <v>29006736.920000002</v>
      </c>
      <c r="D11" s="5">
        <v>1595281636.5899999</v>
      </c>
      <c r="E11" s="5">
        <v>1318108352.6099999</v>
      </c>
      <c r="F11" s="5">
        <v>6781744.6500000004</v>
      </c>
      <c r="G11" s="5">
        <v>1324890097.2599998</v>
      </c>
      <c r="H11" s="6">
        <v>0.83</v>
      </c>
      <c r="I11" s="7">
        <v>0.23</v>
      </c>
    </row>
    <row r="12" spans="1:10" s="4" customFormat="1" x14ac:dyDescent="0.25">
      <c r="A12" s="1" t="s">
        <v>20</v>
      </c>
      <c r="B12" s="5">
        <v>16</v>
      </c>
      <c r="C12" s="5">
        <v>43522989.839999996</v>
      </c>
      <c r="D12" s="5">
        <v>238283507.59999999</v>
      </c>
      <c r="E12" s="5">
        <v>0</v>
      </c>
      <c r="F12" s="5">
        <v>2845299.82</v>
      </c>
      <c r="G12" s="5">
        <v>2845299.82</v>
      </c>
      <c r="H12" s="6">
        <v>0</v>
      </c>
      <c r="I12" s="7">
        <v>0.06</v>
      </c>
    </row>
    <row r="13" spans="1:10" s="4" customFormat="1" x14ac:dyDescent="0.25">
      <c r="A13" s="1" t="s">
        <v>21</v>
      </c>
      <c r="B13" s="5">
        <v>5</v>
      </c>
      <c r="C13" s="5">
        <v>43827000</v>
      </c>
      <c r="D13" s="5">
        <v>43827000</v>
      </c>
      <c r="E13" s="5">
        <v>0</v>
      </c>
      <c r="F13" s="5">
        <v>9112785</v>
      </c>
      <c r="G13" s="5">
        <v>9112785</v>
      </c>
      <c r="H13" s="6">
        <v>0.21</v>
      </c>
      <c r="I13" s="7">
        <v>0.21</v>
      </c>
    </row>
    <row r="14" spans="1:10" s="4" customFormat="1" x14ac:dyDescent="0.25">
      <c r="A14" s="1" t="s">
        <v>22</v>
      </c>
      <c r="B14" s="5">
        <v>6</v>
      </c>
      <c r="C14" s="4">
        <v>3566777.04</v>
      </c>
      <c r="D14" s="5">
        <v>3566777.04</v>
      </c>
      <c r="E14" s="5">
        <v>0</v>
      </c>
      <c r="F14" s="5">
        <v>2253989.04</v>
      </c>
      <c r="G14" s="5">
        <v>2253989.04</v>
      </c>
      <c r="H14" s="6">
        <v>0.63</v>
      </c>
      <c r="I14" s="7">
        <v>0.63</v>
      </c>
    </row>
    <row r="15" spans="1:10" s="4" customFormat="1" x14ac:dyDescent="0.25">
      <c r="A15" s="1" t="s">
        <v>23</v>
      </c>
      <c r="B15" s="5">
        <v>1</v>
      </c>
      <c r="C15" s="5">
        <v>10000</v>
      </c>
      <c r="D15" s="5">
        <v>198283395</v>
      </c>
      <c r="E15" s="5">
        <v>115894339</v>
      </c>
      <c r="F15" s="5">
        <v>0</v>
      </c>
      <c r="G15" s="5">
        <v>115894339</v>
      </c>
      <c r="H15" s="6">
        <v>0.57999999999999996</v>
      </c>
      <c r="I15" s="7">
        <v>0</v>
      </c>
    </row>
    <row r="16" spans="1:10" s="4" customFormat="1" x14ac:dyDescent="0.25">
      <c r="A16" s="1" t="s">
        <v>24</v>
      </c>
      <c r="B16" s="5">
        <v>23</v>
      </c>
      <c r="C16" s="5">
        <v>1961329064</v>
      </c>
      <c r="D16" s="5">
        <v>20631581726</v>
      </c>
      <c r="E16" s="5">
        <v>7897345868</v>
      </c>
      <c r="F16" s="5">
        <v>1174399060</v>
      </c>
      <c r="G16" s="5">
        <v>9071744928</v>
      </c>
      <c r="H16" s="6">
        <v>0.44</v>
      </c>
      <c r="I16" s="7">
        <v>0.6</v>
      </c>
    </row>
    <row r="17" spans="1:9" s="4" customFormat="1" x14ac:dyDescent="0.25">
      <c r="A17" s="1" t="s">
        <v>25</v>
      </c>
      <c r="B17" s="5">
        <v>31</v>
      </c>
      <c r="C17" s="5">
        <v>134953604.92000002</v>
      </c>
      <c r="D17" s="5">
        <v>1528912080.0099995</v>
      </c>
      <c r="E17" s="5">
        <v>131050179.06</v>
      </c>
      <c r="F17" s="5">
        <v>76738460.25999999</v>
      </c>
      <c r="G17" s="5">
        <v>207788639.31999996</v>
      </c>
      <c r="H17" s="6">
        <v>0.13</v>
      </c>
      <c r="I17" s="7">
        <v>0.56000000000000005</v>
      </c>
    </row>
    <row r="18" spans="1:9" s="4" customFormat="1" x14ac:dyDescent="0.25">
      <c r="A18" s="1" t="s">
        <v>26</v>
      </c>
      <c r="B18" s="5">
        <v>2</v>
      </c>
      <c r="C18" s="5">
        <v>24002000</v>
      </c>
      <c r="D18" s="5">
        <v>167100000</v>
      </c>
      <c r="E18" s="5">
        <v>27000</v>
      </c>
      <c r="F18" s="5">
        <v>0</v>
      </c>
      <c r="G18" s="5">
        <v>27000</v>
      </c>
      <c r="H18" s="6">
        <v>0</v>
      </c>
      <c r="I18" s="7">
        <v>0</v>
      </c>
    </row>
    <row r="19" spans="1:9" s="4" customFormat="1" x14ac:dyDescent="0.25">
      <c r="B19" s="2">
        <f t="shared" ref="B19:G19" si="0">SUBTOTAL(109,B3:B18)</f>
        <v>203</v>
      </c>
      <c r="C19" s="2">
        <f t="shared" si="0"/>
        <v>3555963840.73</v>
      </c>
      <c r="D19" s="2">
        <f t="shared" si="0"/>
        <v>35658878779.330002</v>
      </c>
      <c r="E19" s="2">
        <f t="shared" si="0"/>
        <v>10768324089.780001</v>
      </c>
      <c r="F19" s="2">
        <f t="shared" si="0"/>
        <v>2193484465.2700005</v>
      </c>
      <c r="G19" s="2">
        <f t="shared" si="0"/>
        <v>12961808555.049999</v>
      </c>
      <c r="H19" s="3" t="s">
        <v>28</v>
      </c>
      <c r="I19" s="3" t="s">
        <v>27</v>
      </c>
    </row>
    <row r="20" spans="1:9" s="4" customFormat="1" x14ac:dyDescent="0.25">
      <c r="B20"/>
      <c r="C20"/>
      <c r="D20"/>
      <c r="E20"/>
      <c r="F20"/>
      <c r="G20"/>
      <c r="H20"/>
      <c r="I20"/>
    </row>
    <row r="21" spans="1:9" s="4" customFormat="1" x14ac:dyDescent="0.25">
      <c r="B21"/>
      <c r="C21"/>
      <c r="D21"/>
      <c r="E21"/>
      <c r="F21"/>
      <c r="G21"/>
      <c r="H21"/>
      <c r="I21"/>
    </row>
  </sheetData>
  <mergeCells count="1">
    <mergeCell ref="A1:J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DAD0-0F48-425B-98F5-2A0FF85BC865}">
  <dimension ref="A1:K9"/>
  <sheetViews>
    <sheetView topLeftCell="A7" workbookViewId="0">
      <selection activeCell="M6" sqref="M6"/>
    </sheetView>
  </sheetViews>
  <sheetFormatPr defaultRowHeight="15" x14ac:dyDescent="0.25"/>
  <cols>
    <col min="1" max="1" width="37" style="1" customWidth="1"/>
    <col min="2" max="2" width="11.85546875" customWidth="1"/>
    <col min="3" max="3" width="11.140625" customWidth="1"/>
  </cols>
  <sheetData>
    <row r="1" spans="1:11" x14ac:dyDescent="0.25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30" x14ac:dyDescent="0.25">
      <c r="A4" s="1" t="s">
        <v>228</v>
      </c>
      <c r="B4" s="2">
        <v>9300000</v>
      </c>
      <c r="C4" s="2">
        <v>9300000</v>
      </c>
      <c r="D4" s="2">
        <v>0</v>
      </c>
      <c r="E4" s="2">
        <v>839402</v>
      </c>
      <c r="F4" s="2">
        <v>839402</v>
      </c>
      <c r="G4" s="24">
        <v>9.0258279569892505E-2</v>
      </c>
      <c r="H4" s="25">
        <v>5.1548602150537602E-2</v>
      </c>
      <c r="I4" s="25">
        <v>9.0258279569892505E-2</v>
      </c>
      <c r="J4" s="25">
        <v>0.7</v>
      </c>
    </row>
    <row r="5" spans="1:11" ht="24.75" customHeight="1" x14ac:dyDescent="0.25">
      <c r="A5" s="1" t="s">
        <v>229</v>
      </c>
      <c r="B5" s="2">
        <v>12635000</v>
      </c>
      <c r="C5" s="2">
        <v>12635000</v>
      </c>
      <c r="D5" s="2">
        <v>0</v>
      </c>
      <c r="E5" s="2">
        <v>7015000</v>
      </c>
      <c r="F5" s="2">
        <v>7015000</v>
      </c>
      <c r="G5" s="24">
        <v>0.55520379897111205</v>
      </c>
      <c r="H5" s="25">
        <v>8.0332409972299207E-2</v>
      </c>
      <c r="I5" s="25">
        <v>0.55520379897111205</v>
      </c>
      <c r="J5" s="25">
        <v>0.7</v>
      </c>
    </row>
    <row r="6" spans="1:11" ht="30" x14ac:dyDescent="0.25">
      <c r="A6" s="1" t="s">
        <v>230</v>
      </c>
      <c r="B6" s="2">
        <v>4392000</v>
      </c>
      <c r="C6" s="2">
        <v>4392000</v>
      </c>
      <c r="D6" s="2">
        <v>0</v>
      </c>
      <c r="E6" s="2">
        <v>0</v>
      </c>
      <c r="F6" s="2">
        <v>0</v>
      </c>
      <c r="G6" s="24">
        <v>0</v>
      </c>
      <c r="H6" s="25">
        <v>0</v>
      </c>
      <c r="I6" s="25">
        <v>0</v>
      </c>
      <c r="J6" s="25">
        <v>0</v>
      </c>
    </row>
    <row r="7" spans="1:11" ht="30" x14ac:dyDescent="0.25">
      <c r="A7" s="1" t="s">
        <v>231</v>
      </c>
      <c r="B7" s="2">
        <v>4000000</v>
      </c>
      <c r="C7" s="2">
        <v>4000000</v>
      </c>
      <c r="D7" s="2">
        <v>0</v>
      </c>
      <c r="E7" s="2">
        <v>0</v>
      </c>
      <c r="F7" s="2">
        <v>0</v>
      </c>
      <c r="G7" s="24">
        <v>0</v>
      </c>
      <c r="H7" s="25">
        <v>0</v>
      </c>
      <c r="I7" s="25">
        <v>0</v>
      </c>
      <c r="J7" s="25">
        <v>0</v>
      </c>
    </row>
    <row r="8" spans="1:11" ht="30" x14ac:dyDescent="0.25">
      <c r="A8" s="1" t="s">
        <v>232</v>
      </c>
      <c r="B8" s="2">
        <v>13500000</v>
      </c>
      <c r="C8" s="2">
        <v>13500000</v>
      </c>
      <c r="D8" s="2">
        <v>0</v>
      </c>
      <c r="E8" s="2">
        <v>1258383</v>
      </c>
      <c r="F8" s="2">
        <v>1258383</v>
      </c>
      <c r="G8" s="24">
        <v>9.3213555555555494E-2</v>
      </c>
      <c r="H8" s="25">
        <v>8.5509851851851906E-2</v>
      </c>
      <c r="I8" s="25">
        <v>9.3213555555555494E-2</v>
      </c>
      <c r="J8" s="25">
        <v>0.8</v>
      </c>
    </row>
    <row r="9" spans="1:11" ht="24.75" customHeight="1" x14ac:dyDescent="0.25">
      <c r="B9" s="2">
        <f t="shared" ref="B9:F9" si="0">SUBTOTAL(109,B4:B8)</f>
        <v>43827000</v>
      </c>
      <c r="C9" s="2">
        <f t="shared" si="0"/>
        <v>43827000</v>
      </c>
      <c r="D9" s="2">
        <f t="shared" si="0"/>
        <v>0</v>
      </c>
      <c r="E9" s="2">
        <f t="shared" si="0"/>
        <v>9112785</v>
      </c>
      <c r="F9" s="2">
        <f t="shared" si="0"/>
        <v>9112785</v>
      </c>
      <c r="G9" s="3" t="s">
        <v>233</v>
      </c>
      <c r="H9" s="3" t="s">
        <v>233</v>
      </c>
      <c r="I9" s="3" t="s">
        <v>233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17487-746D-4EF9-9D84-2B1E8B6D71C1}">
  <dimension ref="A1:K35"/>
  <sheetViews>
    <sheetView workbookViewId="0">
      <selection activeCell="L6" sqref="L6"/>
    </sheetView>
  </sheetViews>
  <sheetFormatPr defaultRowHeight="15" x14ac:dyDescent="0.25"/>
  <cols>
    <col min="1" max="1" width="43.85546875" style="1" customWidth="1"/>
    <col min="2" max="2" width="11.85546875" customWidth="1"/>
    <col min="3" max="3" width="12.5703125" customWidth="1"/>
    <col min="4" max="4" width="11.28515625" customWidth="1"/>
    <col min="5" max="5" width="11.7109375" customWidth="1"/>
    <col min="6" max="6" width="10.85546875" customWidth="1"/>
  </cols>
  <sheetData>
    <row r="1" spans="1:11" x14ac:dyDescent="0.25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45" x14ac:dyDescent="0.25">
      <c r="A4" s="1" t="s">
        <v>234</v>
      </c>
      <c r="B4" s="2">
        <v>10000000</v>
      </c>
      <c r="C4" s="2">
        <v>70000000</v>
      </c>
      <c r="D4" s="2">
        <v>9282866.6199999992</v>
      </c>
      <c r="E4" s="2">
        <v>5000000</v>
      </c>
      <c r="F4" s="2">
        <v>14282866.619999999</v>
      </c>
      <c r="G4" s="24">
        <v>0.20404095171428599</v>
      </c>
      <c r="H4" s="25">
        <v>0.5</v>
      </c>
      <c r="I4" s="25">
        <v>0.5</v>
      </c>
      <c r="J4" s="25">
        <v>0.8</v>
      </c>
      <c r="K4" t="s">
        <v>72</v>
      </c>
    </row>
    <row r="5" spans="1:11" ht="30" x14ac:dyDescent="0.25">
      <c r="A5" s="1" t="s">
        <v>235</v>
      </c>
      <c r="B5" s="2">
        <v>0</v>
      </c>
      <c r="C5" s="2">
        <v>2500000</v>
      </c>
      <c r="D5" s="2">
        <v>0</v>
      </c>
      <c r="E5" s="2">
        <v>0</v>
      </c>
      <c r="F5" s="2">
        <v>0</v>
      </c>
      <c r="G5" s="24">
        <v>0</v>
      </c>
      <c r="H5" s="25">
        <v>0</v>
      </c>
      <c r="I5" s="25">
        <v>0</v>
      </c>
      <c r="J5" s="25">
        <v>0</v>
      </c>
      <c r="K5" t="s">
        <v>40</v>
      </c>
    </row>
    <row r="6" spans="1:11" ht="30" x14ac:dyDescent="0.25">
      <c r="A6" s="1" t="s">
        <v>236</v>
      </c>
      <c r="B6" s="2">
        <v>0</v>
      </c>
      <c r="C6" s="2">
        <v>44419799</v>
      </c>
      <c r="D6" s="2">
        <v>0</v>
      </c>
      <c r="E6" s="2">
        <v>0</v>
      </c>
      <c r="F6" s="2">
        <v>0</v>
      </c>
      <c r="G6" s="24">
        <v>0</v>
      </c>
      <c r="H6" s="25">
        <v>0</v>
      </c>
      <c r="I6" s="25">
        <v>0</v>
      </c>
      <c r="J6" s="25">
        <v>0</v>
      </c>
      <c r="K6" t="s">
        <v>57</v>
      </c>
    </row>
    <row r="7" spans="1:11" ht="30" x14ac:dyDescent="0.25">
      <c r="A7" s="1" t="s">
        <v>237</v>
      </c>
      <c r="B7" s="2">
        <v>300000</v>
      </c>
      <c r="C7" s="2">
        <v>52197720</v>
      </c>
      <c r="D7" s="2">
        <v>35094156.829999998</v>
      </c>
      <c r="E7" s="2">
        <v>100000</v>
      </c>
      <c r="F7" s="2">
        <v>35194156.829999998</v>
      </c>
      <c r="G7" s="24">
        <v>0.67424701366266604</v>
      </c>
      <c r="H7" s="25">
        <v>0.33333333333333298</v>
      </c>
      <c r="I7" s="25">
        <v>0.33333333333333298</v>
      </c>
      <c r="J7" s="25">
        <v>0.9</v>
      </c>
      <c r="K7" t="s">
        <v>57</v>
      </c>
    </row>
    <row r="8" spans="1:11" ht="30" x14ac:dyDescent="0.25">
      <c r="A8" s="1" t="s">
        <v>238</v>
      </c>
      <c r="B8" s="2">
        <v>0</v>
      </c>
      <c r="C8" s="2">
        <v>227488.95</v>
      </c>
      <c r="D8" s="2">
        <v>0</v>
      </c>
      <c r="E8" s="2">
        <v>0</v>
      </c>
      <c r="F8" s="2">
        <v>0</v>
      </c>
      <c r="G8" s="24">
        <v>0</v>
      </c>
      <c r="H8" s="25">
        <v>0</v>
      </c>
      <c r="I8" s="25">
        <v>0</v>
      </c>
      <c r="J8" s="25">
        <v>0</v>
      </c>
      <c r="K8" t="s">
        <v>57</v>
      </c>
    </row>
    <row r="9" spans="1:11" x14ac:dyDescent="0.25">
      <c r="A9" s="1" t="s">
        <v>239</v>
      </c>
      <c r="B9" s="2">
        <v>10000000</v>
      </c>
      <c r="C9" s="2">
        <v>22513200</v>
      </c>
      <c r="D9" s="2">
        <v>2582960.21</v>
      </c>
      <c r="E9" s="2">
        <v>10000000</v>
      </c>
      <c r="F9" s="2">
        <v>12582960.210000001</v>
      </c>
      <c r="G9" s="24">
        <v>0.55891477932945999</v>
      </c>
      <c r="H9" s="25">
        <v>1</v>
      </c>
      <c r="I9" s="25">
        <v>1</v>
      </c>
      <c r="J9" s="25">
        <v>0.97</v>
      </c>
      <c r="K9" t="s">
        <v>57</v>
      </c>
    </row>
    <row r="10" spans="1:11" ht="45" x14ac:dyDescent="0.25">
      <c r="A10" s="1" t="s">
        <v>240</v>
      </c>
      <c r="B10" s="2">
        <v>5000000</v>
      </c>
      <c r="C10" s="2">
        <v>45244702</v>
      </c>
      <c r="D10" s="2">
        <v>0</v>
      </c>
      <c r="E10" s="2">
        <v>0</v>
      </c>
      <c r="F10" s="2">
        <v>0</v>
      </c>
      <c r="G10" s="24">
        <v>0</v>
      </c>
      <c r="H10" s="25">
        <v>0</v>
      </c>
      <c r="I10" s="25">
        <v>0</v>
      </c>
      <c r="J10" s="25">
        <v>0</v>
      </c>
      <c r="K10" t="s">
        <v>57</v>
      </c>
    </row>
    <row r="11" spans="1:11" x14ac:dyDescent="0.25">
      <c r="A11" s="1" t="s">
        <v>241</v>
      </c>
      <c r="B11" s="2">
        <v>0</v>
      </c>
      <c r="C11" s="2">
        <v>10339621</v>
      </c>
      <c r="D11" s="2">
        <v>0</v>
      </c>
      <c r="E11" s="2">
        <v>0</v>
      </c>
      <c r="F11" s="2">
        <v>0</v>
      </c>
      <c r="G11" s="24">
        <v>0</v>
      </c>
      <c r="H11" s="25">
        <v>0</v>
      </c>
      <c r="I11" s="25">
        <v>0</v>
      </c>
      <c r="J11" s="25">
        <v>0</v>
      </c>
      <c r="K11" t="s">
        <v>40</v>
      </c>
    </row>
    <row r="12" spans="1:11" ht="30" x14ac:dyDescent="0.25">
      <c r="A12" s="1" t="s">
        <v>242</v>
      </c>
      <c r="B12" s="2">
        <v>20000000</v>
      </c>
      <c r="C12" s="2">
        <v>35662824.630000003</v>
      </c>
      <c r="D12" s="2">
        <v>9628542.0999999996</v>
      </c>
      <c r="E12" s="2">
        <v>15881745.84</v>
      </c>
      <c r="F12" s="2">
        <v>25510287.940000001</v>
      </c>
      <c r="G12" s="24">
        <v>0.71531877255007004</v>
      </c>
      <c r="H12" s="25">
        <v>8.9167081499999995E-2</v>
      </c>
      <c r="I12" s="25">
        <v>0.79408729199999994</v>
      </c>
      <c r="J12" s="25">
        <v>1</v>
      </c>
      <c r="K12" t="s">
        <v>57</v>
      </c>
    </row>
    <row r="13" spans="1:11" ht="45" x14ac:dyDescent="0.25">
      <c r="A13" s="1" t="s">
        <v>243</v>
      </c>
      <c r="B13" s="2">
        <v>100000</v>
      </c>
      <c r="C13" s="2">
        <v>3500000</v>
      </c>
      <c r="D13" s="2">
        <v>0</v>
      </c>
      <c r="E13" s="2">
        <v>80080</v>
      </c>
      <c r="F13" s="2">
        <v>80080</v>
      </c>
      <c r="G13" s="24">
        <v>2.2880000000000001E-2</v>
      </c>
      <c r="H13" s="25">
        <v>0.80079999999999996</v>
      </c>
      <c r="I13" s="25">
        <v>0.80079999999999996</v>
      </c>
      <c r="J13" s="25">
        <v>0</v>
      </c>
      <c r="K13" t="s">
        <v>41</v>
      </c>
    </row>
    <row r="14" spans="1:11" ht="30" x14ac:dyDescent="0.25">
      <c r="A14" s="1" t="s">
        <v>244</v>
      </c>
      <c r="B14" s="2">
        <v>52500</v>
      </c>
      <c r="C14" s="2">
        <v>433672</v>
      </c>
      <c r="D14" s="2">
        <v>381166.78</v>
      </c>
      <c r="E14" s="2">
        <v>52500</v>
      </c>
      <c r="F14" s="2">
        <v>433666.78</v>
      </c>
      <c r="G14" s="24">
        <v>0.99998796325333394</v>
      </c>
      <c r="H14" s="25">
        <v>1</v>
      </c>
      <c r="I14" s="25">
        <v>1</v>
      </c>
      <c r="J14" s="25">
        <v>1</v>
      </c>
      <c r="K14" t="s">
        <v>57</v>
      </c>
    </row>
    <row r="15" spans="1:11" x14ac:dyDescent="0.25">
      <c r="A15" s="1" t="s">
        <v>245</v>
      </c>
      <c r="B15" s="2">
        <v>766</v>
      </c>
      <c r="C15" s="2">
        <v>3356804</v>
      </c>
      <c r="D15" s="2">
        <v>2590775.23</v>
      </c>
      <c r="E15" s="2">
        <v>766</v>
      </c>
      <c r="F15" s="2">
        <v>2591541.23</v>
      </c>
      <c r="G15" s="24">
        <v>0.77202637687514697</v>
      </c>
      <c r="H15" s="25">
        <v>1</v>
      </c>
      <c r="I15" s="25">
        <v>1</v>
      </c>
      <c r="J15" s="25">
        <v>1</v>
      </c>
      <c r="K15" t="s">
        <v>57</v>
      </c>
    </row>
    <row r="16" spans="1:11" x14ac:dyDescent="0.25">
      <c r="A16" s="1" t="s">
        <v>246</v>
      </c>
      <c r="B16" s="2">
        <v>0</v>
      </c>
      <c r="C16" s="2">
        <v>937534407</v>
      </c>
      <c r="D16" s="2">
        <v>0</v>
      </c>
      <c r="E16" s="2">
        <v>0</v>
      </c>
      <c r="F16" s="2">
        <v>0</v>
      </c>
      <c r="G16" s="24">
        <v>0</v>
      </c>
      <c r="H16" s="25">
        <v>0</v>
      </c>
      <c r="I16" s="25">
        <v>0</v>
      </c>
      <c r="J16" s="25">
        <v>0</v>
      </c>
      <c r="K16" t="s">
        <v>39</v>
      </c>
    </row>
    <row r="17" spans="1:11" ht="30" x14ac:dyDescent="0.25">
      <c r="A17" s="1" t="s">
        <v>247</v>
      </c>
      <c r="B17" s="2">
        <v>2639048.92</v>
      </c>
      <c r="C17" s="2">
        <v>2699768.92</v>
      </c>
      <c r="D17" s="2">
        <v>60720</v>
      </c>
      <c r="E17" s="2">
        <v>2639048.92</v>
      </c>
      <c r="F17" s="2">
        <v>2699768.92</v>
      </c>
      <c r="G17" s="24">
        <v>1</v>
      </c>
      <c r="H17" s="25">
        <v>0.16763992764484301</v>
      </c>
      <c r="I17" s="25">
        <v>1</v>
      </c>
      <c r="J17" s="25">
        <v>1</v>
      </c>
      <c r="K17" t="s">
        <v>57</v>
      </c>
    </row>
    <row r="18" spans="1:11" ht="45" x14ac:dyDescent="0.25">
      <c r="A18" s="1" t="s">
        <v>248</v>
      </c>
      <c r="B18" s="2">
        <v>0</v>
      </c>
      <c r="C18" s="2">
        <v>4849285.62</v>
      </c>
      <c r="D18" s="2">
        <v>7140</v>
      </c>
      <c r="E18" s="2">
        <v>0</v>
      </c>
      <c r="F18" s="2">
        <v>7140</v>
      </c>
      <c r="G18" s="24">
        <v>1.4723818227065E-3</v>
      </c>
      <c r="H18" s="25">
        <v>0</v>
      </c>
      <c r="I18" s="25">
        <v>0</v>
      </c>
      <c r="J18" s="25">
        <v>0</v>
      </c>
      <c r="K18" t="s">
        <v>57</v>
      </c>
    </row>
    <row r="19" spans="1:11" ht="30" x14ac:dyDescent="0.25">
      <c r="A19" s="1" t="s">
        <v>249</v>
      </c>
      <c r="B19" s="2">
        <v>10000000</v>
      </c>
      <c r="C19" s="2">
        <v>40024387.590000004</v>
      </c>
      <c r="D19" s="2">
        <v>10965.5</v>
      </c>
      <c r="E19" s="2">
        <v>196840</v>
      </c>
      <c r="F19" s="2">
        <v>207805.5</v>
      </c>
      <c r="G19" s="24">
        <v>5.1919720078845103E-3</v>
      </c>
      <c r="H19" s="25">
        <v>1.9684E-2</v>
      </c>
      <c r="I19" s="25">
        <v>1.9684E-2</v>
      </c>
      <c r="J19" s="25">
        <v>0</v>
      </c>
      <c r="K19" t="s">
        <v>160</v>
      </c>
    </row>
    <row r="20" spans="1:11" ht="30" x14ac:dyDescent="0.25">
      <c r="A20" s="1" t="s">
        <v>250</v>
      </c>
      <c r="B20" s="2">
        <v>0</v>
      </c>
      <c r="C20" s="2">
        <v>25516185</v>
      </c>
      <c r="D20" s="2">
        <v>0</v>
      </c>
      <c r="E20" s="2">
        <v>0</v>
      </c>
      <c r="F20" s="2">
        <v>0</v>
      </c>
      <c r="G20" s="24">
        <v>0</v>
      </c>
      <c r="H20" s="25">
        <v>0</v>
      </c>
      <c r="I20" s="25">
        <v>0</v>
      </c>
      <c r="J20" s="25">
        <v>0</v>
      </c>
      <c r="K20" t="s">
        <v>57</v>
      </c>
    </row>
    <row r="21" spans="1:11" ht="45" x14ac:dyDescent="0.25">
      <c r="A21" s="1" t="s">
        <v>251</v>
      </c>
      <c r="B21" s="2">
        <v>13000000</v>
      </c>
      <c r="C21" s="2">
        <v>18000000</v>
      </c>
      <c r="D21" s="2">
        <v>4742078</v>
      </c>
      <c r="E21" s="2">
        <v>6000000</v>
      </c>
      <c r="F21" s="2">
        <v>10742078</v>
      </c>
      <c r="G21" s="24">
        <v>0.59678211111111101</v>
      </c>
      <c r="H21" s="25">
        <v>0.46153846153846201</v>
      </c>
      <c r="I21" s="25">
        <v>0.46153846153846201</v>
      </c>
      <c r="J21" s="25">
        <v>0.96</v>
      </c>
      <c r="K21" t="s">
        <v>160</v>
      </c>
    </row>
    <row r="22" spans="1:11" ht="30" x14ac:dyDescent="0.25">
      <c r="A22" s="1" t="s">
        <v>252</v>
      </c>
      <c r="B22" s="2">
        <v>8000000</v>
      </c>
      <c r="C22" s="2">
        <v>8767303.0800000001</v>
      </c>
      <c r="D22" s="2">
        <v>518841.88</v>
      </c>
      <c r="E22" s="2">
        <v>8000000</v>
      </c>
      <c r="F22" s="2">
        <v>8518841.8800000008</v>
      </c>
      <c r="G22" s="24">
        <v>0.97166047554956902</v>
      </c>
      <c r="H22" s="25">
        <v>0.99109945875000005</v>
      </c>
      <c r="I22" s="25">
        <v>1</v>
      </c>
      <c r="J22" s="25">
        <v>1</v>
      </c>
      <c r="K22" t="s">
        <v>40</v>
      </c>
    </row>
    <row r="23" spans="1:11" ht="30" x14ac:dyDescent="0.25">
      <c r="A23" s="1" t="s">
        <v>253</v>
      </c>
      <c r="B23" s="2">
        <v>150000</v>
      </c>
      <c r="C23" s="2">
        <v>1265000</v>
      </c>
      <c r="D23" s="2">
        <v>1109007.8500000001</v>
      </c>
      <c r="E23" s="2">
        <v>150000</v>
      </c>
      <c r="F23" s="2">
        <v>1259007.8500000001</v>
      </c>
      <c r="G23" s="24">
        <v>0.995263122529644</v>
      </c>
      <c r="H23" s="25">
        <v>1</v>
      </c>
      <c r="I23" s="25">
        <v>1</v>
      </c>
      <c r="J23" s="25">
        <v>1</v>
      </c>
      <c r="K23" t="s">
        <v>41</v>
      </c>
    </row>
    <row r="24" spans="1:11" x14ac:dyDescent="0.25">
      <c r="A24" s="1" t="s">
        <v>254</v>
      </c>
      <c r="B24" s="2">
        <v>13000000</v>
      </c>
      <c r="C24" s="2">
        <v>13224726</v>
      </c>
      <c r="D24" s="2">
        <v>53040</v>
      </c>
      <c r="E24" s="2">
        <v>0</v>
      </c>
      <c r="F24" s="2">
        <v>53040</v>
      </c>
      <c r="G24" s="24">
        <v>4.0106691057342101E-3</v>
      </c>
      <c r="H24" s="25">
        <v>0</v>
      </c>
      <c r="I24" s="25">
        <v>0</v>
      </c>
      <c r="J24" s="25">
        <v>0</v>
      </c>
      <c r="K24" t="s">
        <v>57</v>
      </c>
    </row>
    <row r="25" spans="1:11" ht="30" x14ac:dyDescent="0.25">
      <c r="A25" s="1" t="s">
        <v>255</v>
      </c>
      <c r="B25" s="2">
        <v>5000000</v>
      </c>
      <c r="C25" s="2">
        <v>25014530.859999999</v>
      </c>
      <c r="D25" s="2">
        <v>56000</v>
      </c>
      <c r="E25" s="2">
        <v>1650165.22</v>
      </c>
      <c r="F25" s="2">
        <v>1706165.22</v>
      </c>
      <c r="G25" s="24">
        <v>6.8206964565874703E-2</v>
      </c>
      <c r="H25" s="25">
        <v>0.330033044</v>
      </c>
      <c r="I25" s="25">
        <v>0.330033044</v>
      </c>
      <c r="J25" s="25">
        <v>0.1</v>
      </c>
      <c r="K25" t="s">
        <v>39</v>
      </c>
    </row>
    <row r="26" spans="1:11" x14ac:dyDescent="0.25">
      <c r="A26" s="1" t="s">
        <v>256</v>
      </c>
      <c r="B26" s="2">
        <v>1290</v>
      </c>
      <c r="C26" s="2">
        <v>21493663.850000001</v>
      </c>
      <c r="D26" s="2">
        <v>20203349.469999999</v>
      </c>
      <c r="E26" s="2">
        <v>1290</v>
      </c>
      <c r="F26" s="2">
        <v>20204639.469999999</v>
      </c>
      <c r="G26" s="24">
        <v>0.94002770355971699</v>
      </c>
      <c r="H26" s="25">
        <v>1</v>
      </c>
      <c r="I26" s="25">
        <v>1</v>
      </c>
      <c r="J26" s="25">
        <v>1</v>
      </c>
      <c r="K26" t="s">
        <v>41</v>
      </c>
    </row>
    <row r="27" spans="1:11" x14ac:dyDescent="0.25">
      <c r="A27" s="1" t="s">
        <v>257</v>
      </c>
      <c r="B27" s="2">
        <v>0</v>
      </c>
      <c r="C27" s="2">
        <v>15200000</v>
      </c>
      <c r="D27" s="2">
        <v>15196950.439999999</v>
      </c>
      <c r="E27" s="2">
        <v>0</v>
      </c>
      <c r="F27" s="2">
        <v>15196950.439999999</v>
      </c>
      <c r="G27" s="24">
        <v>0.99979937105263195</v>
      </c>
      <c r="H27" s="25">
        <v>0</v>
      </c>
      <c r="I27" s="25">
        <v>0</v>
      </c>
      <c r="J27" s="25">
        <v>1</v>
      </c>
      <c r="K27" t="s">
        <v>57</v>
      </c>
    </row>
    <row r="28" spans="1:11" ht="45" x14ac:dyDescent="0.25">
      <c r="A28" s="1" t="s">
        <v>258</v>
      </c>
      <c r="B28" s="2">
        <v>2110000</v>
      </c>
      <c r="C28" s="2">
        <v>2898002.55</v>
      </c>
      <c r="D28" s="2">
        <v>786987</v>
      </c>
      <c r="E28" s="2">
        <v>2110000</v>
      </c>
      <c r="F28" s="2">
        <v>2896987</v>
      </c>
      <c r="G28" s="24">
        <v>0.99964956897639701</v>
      </c>
      <c r="H28" s="25">
        <v>0.82564526066350696</v>
      </c>
      <c r="I28" s="25">
        <v>1</v>
      </c>
      <c r="J28" s="25">
        <v>1</v>
      </c>
      <c r="K28" t="s">
        <v>57</v>
      </c>
    </row>
    <row r="29" spans="1:11" ht="30" x14ac:dyDescent="0.25">
      <c r="A29" s="1" t="s">
        <v>259</v>
      </c>
      <c r="B29" s="2">
        <v>1600000</v>
      </c>
      <c r="C29" s="2">
        <v>2821011.23</v>
      </c>
      <c r="D29" s="2">
        <v>518880</v>
      </c>
      <c r="E29" s="2">
        <v>927413</v>
      </c>
      <c r="F29" s="2">
        <v>1446293</v>
      </c>
      <c r="G29" s="24">
        <v>0.51268601295146199</v>
      </c>
      <c r="H29" s="25">
        <v>0</v>
      </c>
      <c r="I29" s="25">
        <v>0.57963312499999997</v>
      </c>
      <c r="J29" s="25">
        <v>0.5</v>
      </c>
      <c r="K29" t="s">
        <v>40</v>
      </c>
    </row>
    <row r="30" spans="1:11" x14ac:dyDescent="0.25">
      <c r="A30" s="1" t="s">
        <v>260</v>
      </c>
      <c r="B30" s="2">
        <v>10000000</v>
      </c>
      <c r="C30" s="2">
        <v>22530807.77</v>
      </c>
      <c r="D30" s="2">
        <v>11998775.449999999</v>
      </c>
      <c r="E30" s="2">
        <v>10000000</v>
      </c>
      <c r="F30" s="2">
        <v>21998775.449999999</v>
      </c>
      <c r="G30" s="24">
        <v>0.97638645158970305</v>
      </c>
      <c r="H30" s="25">
        <v>0.52818485999999998</v>
      </c>
      <c r="I30" s="25">
        <v>1</v>
      </c>
      <c r="J30" s="25">
        <v>1</v>
      </c>
      <c r="K30" t="s">
        <v>39</v>
      </c>
    </row>
    <row r="31" spans="1:11" ht="30" x14ac:dyDescent="0.25">
      <c r="A31" s="1" t="s">
        <v>261</v>
      </c>
      <c r="B31" s="2">
        <v>12000000</v>
      </c>
      <c r="C31" s="2">
        <v>22046480.530000001</v>
      </c>
      <c r="D31" s="2">
        <v>6921393.6600000001</v>
      </c>
      <c r="E31" s="2">
        <v>8948611.2799999993</v>
      </c>
      <c r="F31" s="2">
        <v>15870004.939999999</v>
      </c>
      <c r="G31" s="24">
        <v>0.71984301160471897</v>
      </c>
      <c r="H31" s="25">
        <v>0</v>
      </c>
      <c r="I31" s="25">
        <v>0.74571760666666698</v>
      </c>
      <c r="J31" s="25">
        <v>0.6</v>
      </c>
      <c r="K31" t="s">
        <v>40</v>
      </c>
    </row>
    <row r="32" spans="1:11" ht="30" x14ac:dyDescent="0.25">
      <c r="A32" s="1" t="s">
        <v>262</v>
      </c>
      <c r="B32" s="2">
        <v>0</v>
      </c>
      <c r="C32" s="2">
        <v>39713299.240000002</v>
      </c>
      <c r="D32" s="2">
        <v>10140</v>
      </c>
      <c r="E32" s="2">
        <v>0</v>
      </c>
      <c r="F32" s="2">
        <v>10140</v>
      </c>
      <c r="G32" s="24">
        <v>2.5533008322277102E-4</v>
      </c>
      <c r="H32" s="25">
        <v>0</v>
      </c>
      <c r="I32" s="25">
        <v>0</v>
      </c>
      <c r="J32" s="25">
        <v>0</v>
      </c>
      <c r="K32" t="s">
        <v>41</v>
      </c>
    </row>
    <row r="33" spans="1:11" ht="30" x14ac:dyDescent="0.25">
      <c r="A33" s="1" t="s">
        <v>263</v>
      </c>
      <c r="B33" s="2">
        <v>10000000</v>
      </c>
      <c r="C33" s="2">
        <v>25415896.170000002</v>
      </c>
      <c r="D33" s="2">
        <v>9295442.0399999991</v>
      </c>
      <c r="E33" s="2">
        <v>5000000</v>
      </c>
      <c r="F33" s="2">
        <v>14295442.039999999</v>
      </c>
      <c r="G33" s="24">
        <v>0.562460672029099</v>
      </c>
      <c r="H33" s="25">
        <v>0.5</v>
      </c>
      <c r="I33" s="25">
        <v>0.5</v>
      </c>
      <c r="J33" s="25">
        <v>0.6</v>
      </c>
      <c r="K33" t="s">
        <v>160</v>
      </c>
    </row>
    <row r="34" spans="1:11" x14ac:dyDescent="0.25">
      <c r="A34" s="1" t="s">
        <v>264</v>
      </c>
      <c r="B34" s="2">
        <v>2000000</v>
      </c>
      <c r="C34" s="2">
        <v>9501493.0199999996</v>
      </c>
      <c r="D34" s="2">
        <v>0</v>
      </c>
      <c r="E34" s="2">
        <v>0</v>
      </c>
      <c r="F34" s="2">
        <v>0</v>
      </c>
      <c r="G34" s="24">
        <v>0</v>
      </c>
      <c r="H34" s="25">
        <v>0</v>
      </c>
      <c r="I34" s="25">
        <v>0</v>
      </c>
      <c r="J34" s="25">
        <v>0</v>
      </c>
      <c r="K34" t="s">
        <v>39</v>
      </c>
    </row>
    <row r="35" spans="1:11" x14ac:dyDescent="0.25">
      <c r="B35" s="2">
        <f t="shared" ref="B35:F35" si="0">SUBTOTAL(109,B4:B34)</f>
        <v>134953604.92000002</v>
      </c>
      <c r="C35" s="2">
        <f t="shared" si="0"/>
        <v>1528912080.0099995</v>
      </c>
      <c r="D35" s="2">
        <f t="shared" si="0"/>
        <v>131050179.06</v>
      </c>
      <c r="E35" s="2">
        <f t="shared" si="0"/>
        <v>76738460.25999999</v>
      </c>
      <c r="F35" s="2">
        <f t="shared" si="0"/>
        <v>207788639.31999996</v>
      </c>
      <c r="G35" s="3" t="s">
        <v>265</v>
      </c>
      <c r="H35" s="3" t="s">
        <v>266</v>
      </c>
      <c r="I35" s="3" t="s">
        <v>266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77CDC-2414-4266-8BE8-A4C3773AD3DC}">
  <dimension ref="A1:K6"/>
  <sheetViews>
    <sheetView topLeftCell="A4" workbookViewId="0">
      <selection activeCell="P7" sqref="P7"/>
    </sheetView>
  </sheetViews>
  <sheetFormatPr defaultRowHeight="15" x14ac:dyDescent="0.25"/>
  <cols>
    <col min="1" max="1" width="38.140625" style="1" customWidth="1"/>
    <col min="2" max="2" width="11.5703125" customWidth="1"/>
    <col min="3" max="3" width="11.85546875" customWidth="1"/>
  </cols>
  <sheetData>
    <row r="1" spans="1:11" x14ac:dyDescent="0.25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23.25" customHeight="1" x14ac:dyDescent="0.25">
      <c r="A4" s="1" t="s">
        <v>267</v>
      </c>
      <c r="B4" s="2">
        <v>2000</v>
      </c>
      <c r="C4" s="2">
        <v>108000000</v>
      </c>
      <c r="D4" s="2">
        <v>0</v>
      </c>
      <c r="E4" s="2">
        <v>0</v>
      </c>
      <c r="F4" s="2">
        <v>0</v>
      </c>
      <c r="G4" s="24">
        <v>0</v>
      </c>
      <c r="H4" s="25">
        <v>0</v>
      </c>
      <c r="I4" s="25">
        <v>0</v>
      </c>
      <c r="J4" s="25">
        <v>0</v>
      </c>
      <c r="K4" t="s">
        <v>41</v>
      </c>
    </row>
    <row r="5" spans="1:11" ht="28.5" customHeight="1" x14ac:dyDescent="0.25">
      <c r="A5" s="1" t="s">
        <v>268</v>
      </c>
      <c r="B5" s="2">
        <v>24000000</v>
      </c>
      <c r="C5" s="2">
        <v>59100000</v>
      </c>
      <c r="D5" s="2">
        <v>27000</v>
      </c>
      <c r="E5" s="2">
        <v>0</v>
      </c>
      <c r="F5" s="2">
        <v>27000</v>
      </c>
      <c r="G5" s="24">
        <v>4.56852791878173E-4</v>
      </c>
      <c r="H5" s="25">
        <v>0</v>
      </c>
      <c r="I5" s="25">
        <v>0</v>
      </c>
      <c r="J5" s="25">
        <v>0</v>
      </c>
      <c r="K5" t="s">
        <v>57</v>
      </c>
    </row>
    <row r="6" spans="1:11" ht="24" customHeight="1" x14ac:dyDescent="0.25">
      <c r="B6" s="2">
        <f t="shared" ref="B6:F6" si="0">SUBTOTAL(109,B4:B5)</f>
        <v>24002000</v>
      </c>
      <c r="C6" s="2">
        <f t="shared" si="0"/>
        <v>167100000</v>
      </c>
      <c r="D6" s="2">
        <f t="shared" si="0"/>
        <v>27000</v>
      </c>
      <c r="E6" s="2">
        <f t="shared" si="0"/>
        <v>0</v>
      </c>
      <c r="F6" s="2">
        <f t="shared" si="0"/>
        <v>27000</v>
      </c>
      <c r="G6" s="3" t="s">
        <v>58</v>
      </c>
      <c r="H6" s="3" t="s">
        <v>58</v>
      </c>
      <c r="I6" s="3" t="s">
        <v>58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CC9CF-3464-4465-9B51-C14273BAA31E}">
  <dimension ref="A1:K10"/>
  <sheetViews>
    <sheetView topLeftCell="A4" workbookViewId="0">
      <selection activeCell="M5" sqref="M5"/>
    </sheetView>
  </sheetViews>
  <sheetFormatPr defaultRowHeight="15" x14ac:dyDescent="0.25"/>
  <cols>
    <col min="1" max="1" width="46.28515625" style="1" customWidth="1"/>
  </cols>
  <sheetData>
    <row r="1" spans="1:11" x14ac:dyDescent="0.25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45" x14ac:dyDescent="0.25">
      <c r="A4" s="1" t="s">
        <v>269</v>
      </c>
      <c r="B4" s="2">
        <v>802400</v>
      </c>
      <c r="C4" s="2">
        <v>802400</v>
      </c>
      <c r="D4" s="2">
        <v>0</v>
      </c>
      <c r="E4" s="2">
        <v>0</v>
      </c>
      <c r="F4" s="2">
        <v>0</v>
      </c>
      <c r="G4" s="24">
        <v>0</v>
      </c>
      <c r="H4" s="25">
        <v>0</v>
      </c>
      <c r="I4" s="25">
        <v>0</v>
      </c>
      <c r="J4" s="25">
        <v>0.75</v>
      </c>
      <c r="K4" t="s">
        <v>57</v>
      </c>
    </row>
    <row r="5" spans="1:11" ht="60" x14ac:dyDescent="0.25">
      <c r="A5" s="1" t="s">
        <v>270</v>
      </c>
      <c r="B5" s="2">
        <v>162840</v>
      </c>
      <c r="C5" s="2">
        <v>162840</v>
      </c>
      <c r="D5" s="2">
        <v>0</v>
      </c>
      <c r="E5" s="2">
        <v>0</v>
      </c>
      <c r="F5" s="2">
        <v>0</v>
      </c>
      <c r="G5" s="24">
        <v>0</v>
      </c>
      <c r="H5" s="25">
        <v>0</v>
      </c>
      <c r="I5" s="25">
        <v>0</v>
      </c>
      <c r="J5" s="25">
        <v>0.99</v>
      </c>
      <c r="K5" t="s">
        <v>40</v>
      </c>
    </row>
    <row r="6" spans="1:11" ht="30" x14ac:dyDescent="0.25">
      <c r="A6" s="1" t="s">
        <v>271</v>
      </c>
      <c r="B6" s="2">
        <v>1003869.04</v>
      </c>
      <c r="C6" s="2">
        <v>1003869.04</v>
      </c>
      <c r="D6" s="2">
        <v>0</v>
      </c>
      <c r="E6" s="2">
        <v>1003869.04</v>
      </c>
      <c r="F6" s="2">
        <v>1003869.04</v>
      </c>
      <c r="G6" s="24">
        <v>1</v>
      </c>
      <c r="H6" s="25">
        <v>0</v>
      </c>
      <c r="I6" s="25">
        <v>1</v>
      </c>
      <c r="J6" s="25">
        <v>1</v>
      </c>
      <c r="K6" t="s">
        <v>160</v>
      </c>
    </row>
    <row r="7" spans="1:11" ht="23.25" customHeight="1" x14ac:dyDescent="0.25">
      <c r="A7" s="1" t="s">
        <v>272</v>
      </c>
      <c r="B7" s="2">
        <v>1250120</v>
      </c>
      <c r="C7" s="2">
        <v>1250120</v>
      </c>
      <c r="D7" s="2">
        <v>0</v>
      </c>
      <c r="E7" s="2">
        <v>1250120</v>
      </c>
      <c r="F7" s="2">
        <v>1250120</v>
      </c>
      <c r="G7" s="24">
        <v>1</v>
      </c>
      <c r="H7" s="25">
        <v>0</v>
      </c>
      <c r="I7" s="25">
        <v>1</v>
      </c>
      <c r="J7" s="25">
        <v>1</v>
      </c>
      <c r="K7" t="s">
        <v>160</v>
      </c>
    </row>
    <row r="8" spans="1:11" ht="45" x14ac:dyDescent="0.25">
      <c r="A8" s="1" t="s">
        <v>273</v>
      </c>
      <c r="B8" s="2">
        <v>163548</v>
      </c>
      <c r="C8" s="2">
        <v>163548</v>
      </c>
      <c r="D8" s="2">
        <v>0</v>
      </c>
      <c r="E8" s="2">
        <v>0</v>
      </c>
      <c r="F8" s="2">
        <v>0</v>
      </c>
      <c r="G8" s="24">
        <v>0</v>
      </c>
      <c r="H8" s="25">
        <v>0</v>
      </c>
      <c r="I8" s="25">
        <v>0</v>
      </c>
      <c r="J8" s="25">
        <v>0.99</v>
      </c>
      <c r="K8" t="s">
        <v>124</v>
      </c>
    </row>
    <row r="9" spans="1:11" ht="30" x14ac:dyDescent="0.25">
      <c r="A9" s="1" t="s">
        <v>274</v>
      </c>
      <c r="B9" s="2">
        <v>184000</v>
      </c>
      <c r="C9" s="2">
        <v>184000</v>
      </c>
      <c r="D9" s="2">
        <v>0</v>
      </c>
      <c r="E9" s="2">
        <v>0</v>
      </c>
      <c r="F9" s="2">
        <v>0</v>
      </c>
      <c r="G9" s="24">
        <v>0</v>
      </c>
      <c r="H9" s="25">
        <v>0</v>
      </c>
      <c r="I9" s="25">
        <v>0</v>
      </c>
      <c r="J9" s="25">
        <v>0</v>
      </c>
      <c r="K9" t="s">
        <v>86</v>
      </c>
    </row>
    <row r="10" spans="1:11" ht="25.5" customHeight="1" x14ac:dyDescent="0.25">
      <c r="B10" s="2">
        <f t="shared" ref="B10:F10" si="0">SUBTOTAL(109,B4:B9)</f>
        <v>3566777.04</v>
      </c>
      <c r="C10" s="2">
        <f t="shared" si="0"/>
        <v>3566777.04</v>
      </c>
      <c r="D10" s="2">
        <f t="shared" si="0"/>
        <v>0</v>
      </c>
      <c r="E10" s="2">
        <f t="shared" si="0"/>
        <v>2253989.04</v>
      </c>
      <c r="F10" s="2">
        <f t="shared" si="0"/>
        <v>2253989.04</v>
      </c>
      <c r="G10" s="3" t="s">
        <v>54</v>
      </c>
      <c r="H10" s="3" t="s">
        <v>54</v>
      </c>
      <c r="I10" s="3" t="s">
        <v>54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6AB36-423F-4209-A00B-220844C05C1E}">
  <dimension ref="A1:K9"/>
  <sheetViews>
    <sheetView topLeftCell="A7" workbookViewId="0">
      <selection activeCell="L7" sqref="L7"/>
    </sheetView>
  </sheetViews>
  <sheetFormatPr defaultRowHeight="15" x14ac:dyDescent="0.25"/>
  <cols>
    <col min="1" max="1" width="39" style="1" customWidth="1"/>
    <col min="2" max="2" width="12" customWidth="1"/>
    <col min="3" max="3" width="11.42578125" customWidth="1"/>
    <col min="4" max="4" width="12.28515625" customWidth="1"/>
    <col min="5" max="6" width="11" customWidth="1"/>
  </cols>
  <sheetData>
    <row r="1" spans="1:11" x14ac:dyDescent="0.25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45" x14ac:dyDescent="0.25">
      <c r="A4" s="1" t="s">
        <v>275</v>
      </c>
      <c r="B4" s="2">
        <v>24704644.77</v>
      </c>
      <c r="C4" s="2">
        <v>110000000</v>
      </c>
      <c r="D4" s="2">
        <v>40596736.789999999</v>
      </c>
      <c r="E4" s="2">
        <v>24704644.77</v>
      </c>
      <c r="F4" s="2">
        <v>65301381.560000002</v>
      </c>
      <c r="G4" s="24">
        <v>0.593648923272727</v>
      </c>
      <c r="H4" s="25">
        <v>0.39609959143727402</v>
      </c>
      <c r="I4" s="25">
        <v>1</v>
      </c>
      <c r="J4" s="25">
        <v>0.71</v>
      </c>
      <c r="K4" t="s">
        <v>57</v>
      </c>
    </row>
    <row r="5" spans="1:11" ht="30" x14ac:dyDescent="0.25">
      <c r="A5" s="1" t="s">
        <v>276</v>
      </c>
      <c r="B5" s="2">
        <v>2249000</v>
      </c>
      <c r="C5" s="2">
        <v>7000000</v>
      </c>
      <c r="D5" s="2">
        <v>4607200</v>
      </c>
      <c r="E5" s="2">
        <v>1500000</v>
      </c>
      <c r="F5" s="2">
        <v>6107200</v>
      </c>
      <c r="G5" s="24">
        <v>0.87245714285714304</v>
      </c>
      <c r="H5" s="25">
        <v>0.36905291240551402</v>
      </c>
      <c r="I5" s="25">
        <v>0.66696309470875903</v>
      </c>
      <c r="J5" s="25">
        <v>0.9</v>
      </c>
      <c r="K5" t="s">
        <v>160</v>
      </c>
    </row>
    <row r="6" spans="1:11" ht="30" x14ac:dyDescent="0.25">
      <c r="A6" s="1" t="s">
        <v>277</v>
      </c>
      <c r="B6" s="2">
        <v>4500000</v>
      </c>
      <c r="C6" s="2">
        <v>10000000</v>
      </c>
      <c r="D6" s="2">
        <v>4932000</v>
      </c>
      <c r="E6" s="2">
        <v>4000000</v>
      </c>
      <c r="F6" s="2">
        <v>8932000</v>
      </c>
      <c r="G6" s="24">
        <v>0.89319999999999999</v>
      </c>
      <c r="H6" s="25">
        <v>0.20444444444444401</v>
      </c>
      <c r="I6" s="25">
        <v>0.88888888888888895</v>
      </c>
      <c r="J6" s="25">
        <v>0.9</v>
      </c>
      <c r="K6" t="s">
        <v>160</v>
      </c>
    </row>
    <row r="7" spans="1:11" ht="45" x14ac:dyDescent="0.25">
      <c r="A7" s="1" t="s">
        <v>278</v>
      </c>
      <c r="B7" s="2">
        <v>0</v>
      </c>
      <c r="C7" s="2">
        <v>180000000</v>
      </c>
      <c r="D7" s="2">
        <v>0</v>
      </c>
      <c r="E7" s="2">
        <v>0</v>
      </c>
      <c r="F7" s="2">
        <v>0</v>
      </c>
      <c r="G7" s="24">
        <v>0</v>
      </c>
      <c r="H7" s="25">
        <v>0</v>
      </c>
      <c r="I7" s="25">
        <v>0</v>
      </c>
      <c r="J7" s="25">
        <v>0</v>
      </c>
      <c r="K7" t="s">
        <v>57</v>
      </c>
    </row>
    <row r="8" spans="1:11" ht="45" x14ac:dyDescent="0.25">
      <c r="A8" s="1" t="s">
        <v>279</v>
      </c>
      <c r="B8" s="2">
        <v>27021051.600000001</v>
      </c>
      <c r="C8" s="2">
        <v>150000000</v>
      </c>
      <c r="D8" s="2">
        <v>58366961.460000001</v>
      </c>
      <c r="E8" s="2">
        <v>27021051.600000001</v>
      </c>
      <c r="F8" s="2">
        <v>85388013.060000002</v>
      </c>
      <c r="G8" s="24">
        <v>0.56925342040000004</v>
      </c>
      <c r="H8" s="25">
        <v>0.319638112455993</v>
      </c>
      <c r="I8" s="25">
        <v>1</v>
      </c>
      <c r="J8" s="25">
        <v>0.63</v>
      </c>
      <c r="K8" t="s">
        <v>57</v>
      </c>
    </row>
    <row r="9" spans="1:11" ht="24" customHeight="1" x14ac:dyDescent="0.25">
      <c r="B9" s="2">
        <f t="shared" ref="B9:F9" si="0">SUBTOTAL(109,B4:B8)</f>
        <v>58474696.370000005</v>
      </c>
      <c r="C9" s="2">
        <f t="shared" si="0"/>
        <v>457000000</v>
      </c>
      <c r="D9" s="2">
        <f t="shared" si="0"/>
        <v>108502898.25</v>
      </c>
      <c r="E9" s="2">
        <f t="shared" si="0"/>
        <v>57225696.370000005</v>
      </c>
      <c r="F9" s="2">
        <f t="shared" si="0"/>
        <v>165728594.62</v>
      </c>
      <c r="G9" s="3" t="s">
        <v>28</v>
      </c>
      <c r="H9" s="3" t="s">
        <v>280</v>
      </c>
      <c r="I9" s="3" t="s">
        <v>280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8833-E6F9-443B-BCBD-18A4AE9C9C11}">
  <dimension ref="A1:K15"/>
  <sheetViews>
    <sheetView topLeftCell="A13" workbookViewId="0">
      <selection activeCell="M5" sqref="M5"/>
    </sheetView>
  </sheetViews>
  <sheetFormatPr defaultRowHeight="15" x14ac:dyDescent="0.25"/>
  <cols>
    <col min="1" max="1" width="40" style="1" customWidth="1"/>
    <col min="2" max="2" width="12.85546875" customWidth="1"/>
    <col min="3" max="3" width="12.7109375" customWidth="1"/>
    <col min="4" max="4" width="10.5703125" customWidth="1"/>
    <col min="5" max="5" width="11.28515625" customWidth="1"/>
    <col min="6" max="6" width="11.7109375" customWidth="1"/>
  </cols>
  <sheetData>
    <row r="1" spans="1:11" x14ac:dyDescent="0.25">
      <c r="A1" s="32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27.75" customHeight="1" x14ac:dyDescent="0.25">
      <c r="A4" s="1" t="s">
        <v>281</v>
      </c>
      <c r="B4" s="2">
        <v>1031217.15</v>
      </c>
      <c r="C4" s="2">
        <v>4586400</v>
      </c>
      <c r="D4" s="2">
        <v>3555182.85</v>
      </c>
      <c r="E4" s="2">
        <v>665495.19999999995</v>
      </c>
      <c r="F4" s="2">
        <v>4220678.05</v>
      </c>
      <c r="G4" s="24">
        <v>0.92025947366125904</v>
      </c>
      <c r="H4" s="25">
        <v>0</v>
      </c>
      <c r="I4" s="25">
        <v>0.64534923609445405</v>
      </c>
      <c r="J4" s="25">
        <v>0.83</v>
      </c>
      <c r="K4" t="s">
        <v>78</v>
      </c>
    </row>
    <row r="5" spans="1:11" ht="45" x14ac:dyDescent="0.25">
      <c r="A5" s="1" t="s">
        <v>282</v>
      </c>
      <c r="B5" s="2">
        <v>107334000</v>
      </c>
      <c r="C5" s="2">
        <v>214668000</v>
      </c>
      <c r="D5" s="2">
        <v>28575683.390000001</v>
      </c>
      <c r="E5" s="2">
        <v>69450659.180000007</v>
      </c>
      <c r="F5" s="2">
        <v>98026342.569999993</v>
      </c>
      <c r="G5" s="24">
        <v>0.45664161668250502</v>
      </c>
      <c r="H5" s="25">
        <v>0.13968726368159201</v>
      </c>
      <c r="I5" s="25">
        <v>0.64705181191421202</v>
      </c>
      <c r="J5" s="25">
        <v>0.33</v>
      </c>
      <c r="K5" t="s">
        <v>57</v>
      </c>
    </row>
    <row r="6" spans="1:11" ht="30" x14ac:dyDescent="0.25">
      <c r="A6" s="1" t="s">
        <v>283</v>
      </c>
      <c r="B6" s="2">
        <v>46378440</v>
      </c>
      <c r="C6" s="2">
        <v>103063200</v>
      </c>
      <c r="D6" s="2">
        <v>23950355.559999999</v>
      </c>
      <c r="E6" s="2">
        <v>31303214.760000002</v>
      </c>
      <c r="F6" s="2">
        <v>55253570.32</v>
      </c>
      <c r="G6" s="24">
        <v>0.53611347522685104</v>
      </c>
      <c r="H6" s="25">
        <v>0.322448952358035</v>
      </c>
      <c r="I6" s="25">
        <v>0.67495186901499904</v>
      </c>
      <c r="J6" s="25">
        <v>0.46</v>
      </c>
      <c r="K6" t="s">
        <v>57</v>
      </c>
    </row>
    <row r="7" spans="1:11" ht="30" x14ac:dyDescent="0.25">
      <c r="A7" s="1" t="s">
        <v>284</v>
      </c>
      <c r="B7" s="2">
        <v>7529868</v>
      </c>
      <c r="C7" s="2">
        <v>7529868</v>
      </c>
      <c r="D7" s="2">
        <v>0</v>
      </c>
      <c r="E7" s="2">
        <v>4169100.14</v>
      </c>
      <c r="F7" s="2">
        <v>4169100.14</v>
      </c>
      <c r="G7" s="24">
        <v>0.55367506309539605</v>
      </c>
      <c r="H7" s="25">
        <v>0.55367506309539605</v>
      </c>
      <c r="I7" s="25">
        <v>0.55367506309539605</v>
      </c>
      <c r="J7" s="25">
        <v>0.55000000000000004</v>
      </c>
      <c r="K7" t="s">
        <v>57</v>
      </c>
    </row>
    <row r="8" spans="1:11" ht="75" x14ac:dyDescent="0.25">
      <c r="A8" s="1" t="s">
        <v>285</v>
      </c>
      <c r="B8" s="2">
        <v>10676400</v>
      </c>
      <c r="C8" s="2">
        <v>10676400</v>
      </c>
      <c r="D8" s="2">
        <v>0</v>
      </c>
      <c r="E8" s="2">
        <v>0</v>
      </c>
      <c r="F8" s="2">
        <v>0</v>
      </c>
      <c r="G8" s="24">
        <v>0</v>
      </c>
      <c r="H8" s="25">
        <v>0</v>
      </c>
      <c r="I8" s="25">
        <v>0</v>
      </c>
      <c r="J8" s="25">
        <v>0</v>
      </c>
      <c r="K8" t="s">
        <v>57</v>
      </c>
    </row>
    <row r="9" spans="1:11" ht="30" x14ac:dyDescent="0.25">
      <c r="A9" s="1" t="s">
        <v>286</v>
      </c>
      <c r="B9" s="2">
        <v>18040544.399999999</v>
      </c>
      <c r="C9" s="2">
        <v>18040544.399999999</v>
      </c>
      <c r="D9" s="2">
        <v>0</v>
      </c>
      <c r="E9" s="2">
        <v>17728825.77</v>
      </c>
      <c r="F9" s="2">
        <v>17728825.77</v>
      </c>
      <c r="G9" s="24">
        <v>0.98272121821334801</v>
      </c>
      <c r="H9" s="25">
        <v>7.1077216494641896E-2</v>
      </c>
      <c r="I9" s="25">
        <v>0.98272121821334801</v>
      </c>
      <c r="J9" s="25">
        <v>1</v>
      </c>
      <c r="K9" t="s">
        <v>57</v>
      </c>
    </row>
    <row r="10" spans="1:11" ht="30" x14ac:dyDescent="0.25">
      <c r="A10" s="1" t="s">
        <v>287</v>
      </c>
      <c r="B10" s="2">
        <v>8016000</v>
      </c>
      <c r="C10" s="2">
        <v>8016000</v>
      </c>
      <c r="D10" s="2">
        <v>0</v>
      </c>
      <c r="E10" s="2">
        <v>0</v>
      </c>
      <c r="F10" s="2">
        <v>0</v>
      </c>
      <c r="G10" s="24">
        <v>0</v>
      </c>
      <c r="H10" s="25">
        <v>0</v>
      </c>
      <c r="I10" s="25">
        <v>0</v>
      </c>
      <c r="J10" s="25">
        <v>0.2</v>
      </c>
      <c r="K10" t="s">
        <v>86</v>
      </c>
    </row>
    <row r="11" spans="1:11" ht="30" x14ac:dyDescent="0.25">
      <c r="A11" s="1" t="s">
        <v>288</v>
      </c>
      <c r="B11" s="2">
        <v>17024833</v>
      </c>
      <c r="C11" s="2">
        <v>23473200</v>
      </c>
      <c r="D11" s="2">
        <v>0</v>
      </c>
      <c r="E11" s="2">
        <v>16800609.059999999</v>
      </c>
      <c r="F11" s="2">
        <v>16800609.059999999</v>
      </c>
      <c r="G11" s="24">
        <v>0.71573577782321995</v>
      </c>
      <c r="H11" s="25">
        <v>0.98682959533288805</v>
      </c>
      <c r="I11" s="25">
        <v>0.98682959533288805</v>
      </c>
      <c r="J11" s="25">
        <v>0.46</v>
      </c>
      <c r="K11" t="s">
        <v>57</v>
      </c>
    </row>
    <row r="12" spans="1:11" ht="60" x14ac:dyDescent="0.25">
      <c r="A12" s="1" t="s">
        <v>289</v>
      </c>
      <c r="B12" s="2">
        <v>1914000</v>
      </c>
      <c r="C12" s="2">
        <v>1914000</v>
      </c>
      <c r="D12" s="2">
        <v>0</v>
      </c>
      <c r="E12" s="2">
        <v>1914000</v>
      </c>
      <c r="F12" s="2">
        <v>1914000</v>
      </c>
      <c r="G12" s="24">
        <v>1</v>
      </c>
      <c r="H12" s="25">
        <v>1</v>
      </c>
      <c r="I12" s="25">
        <v>1</v>
      </c>
      <c r="J12" s="25">
        <v>1</v>
      </c>
      <c r="K12" t="s">
        <v>57</v>
      </c>
    </row>
    <row r="13" spans="1:11" ht="27" customHeight="1" x14ac:dyDescent="0.25">
      <c r="A13" s="1" t="s">
        <v>290</v>
      </c>
      <c r="B13" s="2">
        <v>4028400</v>
      </c>
      <c r="C13" s="2">
        <v>6714000</v>
      </c>
      <c r="D13" s="2">
        <v>1751066.6</v>
      </c>
      <c r="E13" s="2">
        <v>3208728.97</v>
      </c>
      <c r="F13" s="2">
        <v>4959795.57</v>
      </c>
      <c r="G13" s="24">
        <v>0.73872439231456699</v>
      </c>
      <c r="H13" s="25">
        <v>0.23914953331347399</v>
      </c>
      <c r="I13" s="25">
        <v>0.79652690149935501</v>
      </c>
      <c r="J13" s="25">
        <v>0.61</v>
      </c>
      <c r="K13" t="s">
        <v>39</v>
      </c>
    </row>
    <row r="14" spans="1:11" ht="45" x14ac:dyDescent="0.25">
      <c r="A14" s="1" t="s">
        <v>291</v>
      </c>
      <c r="B14" s="2">
        <v>683760</v>
      </c>
      <c r="C14" s="2">
        <v>683760</v>
      </c>
      <c r="D14" s="2">
        <v>0</v>
      </c>
      <c r="E14" s="2">
        <v>0</v>
      </c>
      <c r="F14" s="2">
        <v>0</v>
      </c>
      <c r="G14" s="24">
        <v>0</v>
      </c>
      <c r="H14" s="25">
        <v>0</v>
      </c>
      <c r="I14" s="25">
        <v>0</v>
      </c>
      <c r="J14" s="25">
        <v>0.3</v>
      </c>
      <c r="K14" t="s">
        <v>86</v>
      </c>
    </row>
    <row r="15" spans="1:11" x14ac:dyDescent="0.25">
      <c r="B15" s="2">
        <f t="shared" ref="B15:F15" si="0">SUBTOTAL(109,B4:B14)</f>
        <v>222657462.55000001</v>
      </c>
      <c r="C15" s="2">
        <f t="shared" si="0"/>
        <v>399365372.39999998</v>
      </c>
      <c r="D15" s="2">
        <f t="shared" si="0"/>
        <v>57832288.399999999</v>
      </c>
      <c r="E15" s="2">
        <f t="shared" si="0"/>
        <v>145240633.08000001</v>
      </c>
      <c r="F15" s="2">
        <f t="shared" si="0"/>
        <v>203072921.47999999</v>
      </c>
      <c r="G15" s="3" t="s">
        <v>292</v>
      </c>
      <c r="H15" s="3" t="s">
        <v>293</v>
      </c>
      <c r="I15" s="3" t="s">
        <v>293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4EDA-3CEF-471B-82AE-9AA85930E1A9}">
  <dimension ref="A1:K9"/>
  <sheetViews>
    <sheetView topLeftCell="A13" workbookViewId="0">
      <selection activeCell="M6" sqref="M6"/>
    </sheetView>
  </sheetViews>
  <sheetFormatPr defaultRowHeight="15" x14ac:dyDescent="0.25"/>
  <cols>
    <col min="1" max="1" width="39.85546875" style="1" customWidth="1"/>
    <col min="2" max="2" width="11.85546875" customWidth="1"/>
    <col min="3" max="3" width="11.42578125" customWidth="1"/>
  </cols>
  <sheetData>
    <row r="1" spans="1:11" x14ac:dyDescent="0.2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30" x14ac:dyDescent="0.25">
      <c r="A4" s="1" t="s">
        <v>294</v>
      </c>
      <c r="B4" s="2">
        <v>6524400</v>
      </c>
      <c r="C4" s="2">
        <v>5456755</v>
      </c>
      <c r="D4" s="2">
        <v>0</v>
      </c>
      <c r="E4" s="2">
        <v>0</v>
      </c>
      <c r="F4" s="2">
        <v>0</v>
      </c>
      <c r="G4" s="24">
        <v>0</v>
      </c>
      <c r="H4" s="25">
        <v>0</v>
      </c>
      <c r="I4" s="25">
        <v>0</v>
      </c>
      <c r="J4" s="25">
        <v>0</v>
      </c>
      <c r="K4" t="s">
        <v>124</v>
      </c>
    </row>
    <row r="5" spans="1:11" ht="30" x14ac:dyDescent="0.25">
      <c r="A5" s="1" t="s">
        <v>295</v>
      </c>
      <c r="B5" s="2">
        <v>0</v>
      </c>
      <c r="C5" s="2">
        <v>1800000</v>
      </c>
      <c r="D5" s="2">
        <v>0</v>
      </c>
      <c r="E5" s="2">
        <v>0</v>
      </c>
      <c r="F5" s="2">
        <v>0</v>
      </c>
      <c r="G5" s="24">
        <v>0</v>
      </c>
      <c r="H5" s="25">
        <v>0</v>
      </c>
      <c r="I5" s="25">
        <v>0</v>
      </c>
      <c r="J5" s="25">
        <v>0</v>
      </c>
      <c r="K5" t="s">
        <v>72</v>
      </c>
    </row>
    <row r="6" spans="1:11" ht="45" x14ac:dyDescent="0.25">
      <c r="A6" s="1" t="s">
        <v>296</v>
      </c>
      <c r="B6" s="2">
        <v>1331986</v>
      </c>
      <c r="C6" s="2">
        <v>1331986</v>
      </c>
      <c r="D6" s="2">
        <v>0</v>
      </c>
      <c r="E6" s="2">
        <v>0</v>
      </c>
      <c r="F6" s="2">
        <v>0</v>
      </c>
      <c r="G6" s="24">
        <v>0</v>
      </c>
      <c r="H6" s="25">
        <v>0</v>
      </c>
      <c r="I6" s="25">
        <v>0</v>
      </c>
      <c r="J6" s="25">
        <v>0</v>
      </c>
      <c r="K6" t="s">
        <v>40</v>
      </c>
    </row>
    <row r="7" spans="1:11" ht="45" x14ac:dyDescent="0.25">
      <c r="A7" s="1" t="s">
        <v>297</v>
      </c>
      <c r="B7" s="2">
        <v>3040000</v>
      </c>
      <c r="C7" s="2">
        <v>3040000</v>
      </c>
      <c r="D7" s="2">
        <v>0</v>
      </c>
      <c r="E7" s="2">
        <v>3040000</v>
      </c>
      <c r="F7" s="2">
        <v>3040000</v>
      </c>
      <c r="G7" s="24">
        <v>1</v>
      </c>
      <c r="H7" s="25">
        <v>1</v>
      </c>
      <c r="I7" s="25">
        <v>1</v>
      </c>
      <c r="J7" s="25">
        <v>1</v>
      </c>
      <c r="K7" t="s">
        <v>124</v>
      </c>
    </row>
    <row r="8" spans="1:11" ht="60" x14ac:dyDescent="0.25">
      <c r="A8" s="1" t="s">
        <v>298</v>
      </c>
      <c r="B8" s="2">
        <v>2700000</v>
      </c>
      <c r="C8" s="2">
        <v>2700000</v>
      </c>
      <c r="D8" s="2">
        <v>0</v>
      </c>
      <c r="E8" s="2">
        <v>2700000</v>
      </c>
      <c r="F8" s="2">
        <v>2700000</v>
      </c>
      <c r="G8" s="24">
        <v>1</v>
      </c>
      <c r="H8" s="25">
        <v>0</v>
      </c>
      <c r="I8" s="25">
        <v>1</v>
      </c>
      <c r="J8" s="25">
        <v>1</v>
      </c>
      <c r="K8" t="s">
        <v>72</v>
      </c>
    </row>
    <row r="9" spans="1:11" ht="26.25" customHeight="1" x14ac:dyDescent="0.25">
      <c r="B9" s="2">
        <f t="shared" ref="B9:F9" si="0">SUBTOTAL(109,B4:B8)</f>
        <v>13596386</v>
      </c>
      <c r="C9" s="2">
        <f t="shared" si="0"/>
        <v>14328741</v>
      </c>
      <c r="D9" s="2">
        <f t="shared" si="0"/>
        <v>0</v>
      </c>
      <c r="E9" s="2">
        <f t="shared" si="0"/>
        <v>5740000</v>
      </c>
      <c r="F9" s="2">
        <f t="shared" si="0"/>
        <v>5740000</v>
      </c>
      <c r="G9" s="3" t="s">
        <v>299</v>
      </c>
      <c r="H9" s="3" t="s">
        <v>300</v>
      </c>
      <c r="I9" s="3" t="s">
        <v>300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6831-A5EA-4166-8B42-166F114F1819}">
  <dimension ref="A1:K16"/>
  <sheetViews>
    <sheetView topLeftCell="A13" workbookViewId="0">
      <selection activeCell="O7" sqref="O7"/>
    </sheetView>
  </sheetViews>
  <sheetFormatPr defaultRowHeight="15" x14ac:dyDescent="0.25"/>
  <cols>
    <col min="1" max="1" width="45" style="1" customWidth="1"/>
    <col min="2" max="2" width="12" customWidth="1"/>
    <col min="3" max="3" width="13.7109375" customWidth="1"/>
    <col min="4" max="4" width="12.85546875" customWidth="1"/>
    <col min="6" max="6" width="13.140625" customWidth="1"/>
  </cols>
  <sheetData>
    <row r="1" spans="1:11" x14ac:dyDescent="0.2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23.25" customHeight="1" x14ac:dyDescent="0.25">
      <c r="A4" s="1" t="s">
        <v>301</v>
      </c>
      <c r="B4" s="2">
        <v>173375</v>
      </c>
      <c r="C4" s="2">
        <v>17664000</v>
      </c>
      <c r="D4" s="2">
        <v>0</v>
      </c>
      <c r="E4" s="2">
        <v>0</v>
      </c>
      <c r="F4" s="2">
        <v>0</v>
      </c>
      <c r="G4" s="24">
        <v>0</v>
      </c>
      <c r="H4" s="25">
        <v>0</v>
      </c>
      <c r="I4" s="25">
        <v>0</v>
      </c>
      <c r="J4" s="25">
        <v>0</v>
      </c>
      <c r="K4" t="s">
        <v>57</v>
      </c>
    </row>
    <row r="5" spans="1:11" ht="25.5" customHeight="1" x14ac:dyDescent="0.25">
      <c r="A5" s="1" t="s">
        <v>302</v>
      </c>
      <c r="B5" s="2">
        <v>1001368</v>
      </c>
      <c r="C5" s="2">
        <v>2292000</v>
      </c>
      <c r="D5" s="2">
        <v>1290632</v>
      </c>
      <c r="E5" s="2">
        <v>0</v>
      </c>
      <c r="F5" s="2">
        <v>1290632</v>
      </c>
      <c r="G5" s="24">
        <v>0.56310296684118699</v>
      </c>
      <c r="H5" s="25">
        <v>0</v>
      </c>
      <c r="I5" s="25">
        <v>0</v>
      </c>
      <c r="J5" s="25">
        <v>0.6</v>
      </c>
      <c r="K5" t="s">
        <v>57</v>
      </c>
    </row>
    <row r="6" spans="1:11" ht="24.75" customHeight="1" x14ac:dyDescent="0.25">
      <c r="A6" s="1" t="s">
        <v>303</v>
      </c>
      <c r="B6" s="2">
        <v>2213220</v>
      </c>
      <c r="C6" s="2">
        <v>2213220</v>
      </c>
      <c r="D6" s="2">
        <v>0</v>
      </c>
      <c r="E6" s="2">
        <v>0</v>
      </c>
      <c r="F6" s="2">
        <v>0</v>
      </c>
      <c r="G6" s="24">
        <v>0</v>
      </c>
      <c r="H6" s="25">
        <v>0</v>
      </c>
      <c r="I6" s="25">
        <v>0</v>
      </c>
      <c r="J6" s="25">
        <v>0</v>
      </c>
      <c r="K6" t="s">
        <v>160</v>
      </c>
    </row>
    <row r="7" spans="1:11" ht="30" x14ac:dyDescent="0.25">
      <c r="A7" s="1" t="s">
        <v>304</v>
      </c>
      <c r="B7" s="2">
        <v>10000000</v>
      </c>
      <c r="C7" s="2">
        <v>16234800</v>
      </c>
      <c r="D7" s="2">
        <v>0</v>
      </c>
      <c r="E7" s="2">
        <v>6231708.29</v>
      </c>
      <c r="F7" s="2">
        <v>6231708.29</v>
      </c>
      <c r="G7" s="24">
        <v>0.38384878717323301</v>
      </c>
      <c r="H7" s="25">
        <v>0.62317082899999998</v>
      </c>
      <c r="I7" s="25">
        <v>0.62317082899999998</v>
      </c>
      <c r="J7" s="25">
        <v>0.4</v>
      </c>
      <c r="K7" t="s">
        <v>57</v>
      </c>
    </row>
    <row r="8" spans="1:11" ht="24.75" customHeight="1" x14ac:dyDescent="0.25">
      <c r="A8" s="1" t="s">
        <v>305</v>
      </c>
      <c r="B8" s="2">
        <v>0</v>
      </c>
      <c r="C8" s="2">
        <v>1328049676.5899999</v>
      </c>
      <c r="D8" s="2">
        <v>1311656554.6099999</v>
      </c>
      <c r="E8" s="2">
        <v>0</v>
      </c>
      <c r="F8" s="2">
        <v>1311656554.6099999</v>
      </c>
      <c r="G8" s="24">
        <v>0.98765624338534397</v>
      </c>
      <c r="H8" s="25">
        <v>0</v>
      </c>
      <c r="I8" s="25">
        <v>0</v>
      </c>
      <c r="J8" s="25">
        <v>1</v>
      </c>
      <c r="K8" t="s">
        <v>57</v>
      </c>
    </row>
    <row r="9" spans="1:11" ht="45" x14ac:dyDescent="0.25">
      <c r="A9" s="1" t="s">
        <v>306</v>
      </c>
      <c r="B9" s="2">
        <v>13002000</v>
      </c>
      <c r="C9" s="2">
        <v>132570000</v>
      </c>
      <c r="D9" s="2">
        <v>0</v>
      </c>
      <c r="E9" s="2">
        <v>0</v>
      </c>
      <c r="F9" s="2">
        <v>0</v>
      </c>
      <c r="G9" s="24">
        <v>0</v>
      </c>
      <c r="H9" s="25">
        <v>0</v>
      </c>
      <c r="I9" s="25">
        <v>0</v>
      </c>
      <c r="J9" s="25">
        <v>0</v>
      </c>
      <c r="K9" t="s">
        <v>57</v>
      </c>
    </row>
    <row r="10" spans="1:11" ht="30" x14ac:dyDescent="0.25">
      <c r="A10" s="1" t="s">
        <v>307</v>
      </c>
      <c r="B10" s="2">
        <v>2000</v>
      </c>
      <c r="C10" s="2">
        <v>25290000</v>
      </c>
      <c r="D10" s="2">
        <v>0</v>
      </c>
      <c r="E10" s="2">
        <v>0</v>
      </c>
      <c r="F10" s="2">
        <v>0</v>
      </c>
      <c r="G10" s="24">
        <v>0</v>
      </c>
      <c r="H10" s="25">
        <v>0</v>
      </c>
      <c r="I10" s="25">
        <v>0</v>
      </c>
      <c r="J10" s="25">
        <v>0</v>
      </c>
      <c r="K10" t="s">
        <v>57</v>
      </c>
    </row>
    <row r="11" spans="1:11" ht="30" x14ac:dyDescent="0.25">
      <c r="A11" s="1" t="s">
        <v>308</v>
      </c>
      <c r="B11" s="2">
        <v>2606773.92</v>
      </c>
      <c r="C11" s="2">
        <v>7767940</v>
      </c>
      <c r="D11" s="2">
        <v>5161166</v>
      </c>
      <c r="E11" s="2">
        <v>550036.36</v>
      </c>
      <c r="F11" s="2">
        <v>5711202.3600000003</v>
      </c>
      <c r="G11" s="24">
        <v>0.73522740391918595</v>
      </c>
      <c r="H11" s="25">
        <v>0</v>
      </c>
      <c r="I11" s="25">
        <v>0.21100270943327501</v>
      </c>
      <c r="J11" s="25">
        <v>0.75</v>
      </c>
      <c r="K11" t="s">
        <v>39</v>
      </c>
    </row>
    <row r="12" spans="1:11" ht="18" customHeight="1" x14ac:dyDescent="0.25">
      <c r="A12" s="1" t="s">
        <v>309</v>
      </c>
      <c r="B12" s="2">
        <v>2000</v>
      </c>
      <c r="C12" s="2">
        <v>12000000</v>
      </c>
      <c r="D12" s="2">
        <v>0</v>
      </c>
      <c r="E12" s="2">
        <v>0</v>
      </c>
      <c r="F12" s="2">
        <v>0</v>
      </c>
      <c r="G12" s="24">
        <v>0</v>
      </c>
      <c r="H12" s="25">
        <v>0</v>
      </c>
      <c r="I12" s="25">
        <v>0</v>
      </c>
      <c r="J12" s="25">
        <v>0</v>
      </c>
      <c r="K12" t="s">
        <v>41</v>
      </c>
    </row>
    <row r="13" spans="1:11" ht="23.25" customHeight="1" x14ac:dyDescent="0.25">
      <c r="A13" s="1" t="s">
        <v>310</v>
      </c>
      <c r="B13" s="2">
        <v>2000</v>
      </c>
      <c r="C13" s="2">
        <v>24000000</v>
      </c>
      <c r="D13" s="2">
        <v>0</v>
      </c>
      <c r="E13" s="2">
        <v>0</v>
      </c>
      <c r="F13" s="2">
        <v>0</v>
      </c>
      <c r="G13" s="24">
        <v>0</v>
      </c>
      <c r="H13" s="25">
        <v>0</v>
      </c>
      <c r="I13" s="25">
        <v>0</v>
      </c>
      <c r="J13" s="25">
        <v>0</v>
      </c>
      <c r="K13" t="s">
        <v>40</v>
      </c>
    </row>
    <row r="14" spans="1:11" ht="20.25" customHeight="1" x14ac:dyDescent="0.25">
      <c r="A14" s="1" t="s">
        <v>311</v>
      </c>
      <c r="B14" s="2">
        <v>2000</v>
      </c>
      <c r="C14" s="2">
        <v>24000000</v>
      </c>
      <c r="D14" s="2">
        <v>0</v>
      </c>
      <c r="E14" s="2">
        <v>0</v>
      </c>
      <c r="F14" s="2">
        <v>0</v>
      </c>
      <c r="G14" s="24">
        <v>0</v>
      </c>
      <c r="H14" s="25">
        <v>0</v>
      </c>
      <c r="I14" s="25">
        <v>0</v>
      </c>
      <c r="J14" s="25">
        <v>0</v>
      </c>
      <c r="K14" t="s">
        <v>124</v>
      </c>
    </row>
    <row r="15" spans="1:11" ht="24.75" customHeight="1" x14ac:dyDescent="0.25">
      <c r="A15" s="1" t="s">
        <v>312</v>
      </c>
      <c r="B15" s="2">
        <v>2000</v>
      </c>
      <c r="C15" s="2">
        <v>3200000</v>
      </c>
      <c r="D15" s="2">
        <v>0</v>
      </c>
      <c r="E15" s="2">
        <v>0</v>
      </c>
      <c r="F15" s="2">
        <v>0</v>
      </c>
      <c r="G15" s="24">
        <v>0</v>
      </c>
      <c r="H15" s="25">
        <v>0</v>
      </c>
      <c r="I15" s="25">
        <v>0</v>
      </c>
      <c r="J15" s="25">
        <v>0</v>
      </c>
      <c r="K15" t="s">
        <v>42</v>
      </c>
    </row>
    <row r="16" spans="1:11" ht="24" customHeight="1" x14ac:dyDescent="0.25">
      <c r="B16" s="2">
        <f t="shared" ref="B16:F16" si="0">SUBTOTAL(109,B4:B15)</f>
        <v>29006736.920000002</v>
      </c>
      <c r="C16" s="2">
        <f t="shared" si="0"/>
        <v>1595281636.5899999</v>
      </c>
      <c r="D16" s="2">
        <f t="shared" si="0"/>
        <v>1318108352.6099999</v>
      </c>
      <c r="E16" s="2">
        <f t="shared" si="0"/>
        <v>6781744.6500000004</v>
      </c>
      <c r="F16" s="2">
        <f t="shared" si="0"/>
        <v>1324890097.2599998</v>
      </c>
      <c r="G16" s="3" t="s">
        <v>313</v>
      </c>
      <c r="H16" s="3" t="s">
        <v>314</v>
      </c>
      <c r="I16" s="3" t="s">
        <v>314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6DF1-0DC6-4148-8E28-B53B70871F3F}">
  <dimension ref="A1:K20"/>
  <sheetViews>
    <sheetView topLeftCell="A16" workbookViewId="0">
      <selection activeCell="N21" sqref="N21"/>
    </sheetView>
  </sheetViews>
  <sheetFormatPr defaultRowHeight="15" x14ac:dyDescent="0.25"/>
  <cols>
    <col min="1" max="1" width="42.140625" style="1" customWidth="1"/>
    <col min="2" max="2" width="12" customWidth="1"/>
    <col min="3" max="3" width="12.140625" customWidth="1"/>
  </cols>
  <sheetData>
    <row r="1" spans="1:11" x14ac:dyDescent="0.25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30" x14ac:dyDescent="0.25">
      <c r="A4" s="1" t="s">
        <v>315</v>
      </c>
      <c r="B4" s="2">
        <v>75650</v>
      </c>
      <c r="C4" s="2">
        <v>106150</v>
      </c>
      <c r="D4" s="2">
        <v>0</v>
      </c>
      <c r="E4" s="2">
        <v>65650</v>
      </c>
      <c r="F4" s="2">
        <v>65650</v>
      </c>
      <c r="G4" s="24">
        <v>0.61846443711728705</v>
      </c>
      <c r="H4" s="25">
        <v>0.29081295439524102</v>
      </c>
      <c r="I4" s="25">
        <v>0.86781229345670896</v>
      </c>
      <c r="J4" s="25">
        <v>0.72</v>
      </c>
      <c r="K4" t="s">
        <v>57</v>
      </c>
    </row>
    <row r="5" spans="1:11" ht="30" x14ac:dyDescent="0.25">
      <c r="A5" s="1" t="s">
        <v>316</v>
      </c>
      <c r="B5" s="2">
        <v>102595.75</v>
      </c>
      <c r="C5" s="2">
        <v>148345.75</v>
      </c>
      <c r="D5" s="2">
        <v>0</v>
      </c>
      <c r="E5" s="2">
        <v>87595.75</v>
      </c>
      <c r="F5" s="2">
        <v>87595.75</v>
      </c>
      <c r="G5" s="24">
        <v>0.59048371793597099</v>
      </c>
      <c r="H5" s="25">
        <v>0.321650750640256</v>
      </c>
      <c r="I5" s="25">
        <v>0.85379511334533797</v>
      </c>
      <c r="J5" s="25">
        <v>0.69</v>
      </c>
      <c r="K5" t="s">
        <v>57</v>
      </c>
    </row>
    <row r="6" spans="1:11" ht="21.75" customHeight="1" x14ac:dyDescent="0.25">
      <c r="A6" s="1" t="s">
        <v>317</v>
      </c>
      <c r="B6" s="2">
        <v>3429759</v>
      </c>
      <c r="C6" s="2">
        <v>3734759</v>
      </c>
      <c r="D6" s="2">
        <v>0</v>
      </c>
      <c r="E6" s="2">
        <v>1459248.2</v>
      </c>
      <c r="F6" s="2">
        <v>1459248.2</v>
      </c>
      <c r="G6" s="24">
        <v>0.39072084704796201</v>
      </c>
      <c r="H6" s="25">
        <v>0.42546668730951598</v>
      </c>
      <c r="I6" s="25">
        <v>0.42546668730951598</v>
      </c>
      <c r="J6" s="25">
        <v>0.49</v>
      </c>
      <c r="K6" t="s">
        <v>57</v>
      </c>
    </row>
    <row r="7" spans="1:11" ht="23.25" customHeight="1" x14ac:dyDescent="0.25">
      <c r="A7" s="1" t="s">
        <v>318</v>
      </c>
      <c r="B7" s="2">
        <v>38000000</v>
      </c>
      <c r="C7" s="2">
        <v>232343114.75999999</v>
      </c>
      <c r="D7" s="2">
        <v>0</v>
      </c>
      <c r="E7" s="2">
        <v>0</v>
      </c>
      <c r="F7" s="2">
        <v>0</v>
      </c>
      <c r="G7" s="24">
        <v>0</v>
      </c>
      <c r="H7" s="25">
        <v>0</v>
      </c>
      <c r="I7" s="25">
        <v>0</v>
      </c>
      <c r="J7" s="25">
        <v>0</v>
      </c>
      <c r="K7" t="s">
        <v>57</v>
      </c>
    </row>
    <row r="8" spans="1:11" ht="30" x14ac:dyDescent="0.25">
      <c r="A8" s="1" t="s">
        <v>319</v>
      </c>
      <c r="B8" s="2">
        <v>55602</v>
      </c>
      <c r="C8" s="2">
        <v>79999</v>
      </c>
      <c r="D8" s="2">
        <v>0</v>
      </c>
      <c r="E8" s="2">
        <v>47602</v>
      </c>
      <c r="F8" s="2">
        <v>47602</v>
      </c>
      <c r="G8" s="24">
        <v>0.595032437905474</v>
      </c>
      <c r="H8" s="25">
        <v>0.85612028344304203</v>
      </c>
      <c r="I8" s="25">
        <v>0.85612028344304203</v>
      </c>
      <c r="J8" s="25">
        <v>0.7</v>
      </c>
      <c r="K8" t="s">
        <v>57</v>
      </c>
    </row>
    <row r="9" spans="1:11" ht="30" x14ac:dyDescent="0.25">
      <c r="A9" s="1" t="s">
        <v>320</v>
      </c>
      <c r="B9" s="2">
        <v>19964</v>
      </c>
      <c r="C9" s="2">
        <v>19964</v>
      </c>
      <c r="D9" s="2">
        <v>0</v>
      </c>
      <c r="E9" s="2">
        <v>19964</v>
      </c>
      <c r="F9" s="2">
        <v>19964</v>
      </c>
      <c r="G9" s="24">
        <v>1</v>
      </c>
      <c r="H9" s="25">
        <v>0</v>
      </c>
      <c r="I9" s="25">
        <v>1</v>
      </c>
      <c r="J9" s="25">
        <v>1</v>
      </c>
      <c r="K9" t="s">
        <v>160</v>
      </c>
    </row>
    <row r="10" spans="1:11" x14ac:dyDescent="0.25">
      <c r="A10" s="1" t="s">
        <v>321</v>
      </c>
      <c r="B10" s="2">
        <v>370488</v>
      </c>
      <c r="C10" s="2">
        <v>370488</v>
      </c>
      <c r="D10" s="2">
        <v>0</v>
      </c>
      <c r="E10" s="2">
        <v>270488</v>
      </c>
      <c r="F10" s="2">
        <v>270488</v>
      </c>
      <c r="G10" s="24">
        <v>0.73008572477381195</v>
      </c>
      <c r="H10" s="25">
        <v>8.1541102545831402E-3</v>
      </c>
      <c r="I10" s="25">
        <v>0.73008572477381195</v>
      </c>
      <c r="J10" s="25">
        <v>0.83</v>
      </c>
      <c r="K10" t="s">
        <v>57</v>
      </c>
    </row>
    <row r="11" spans="1:11" ht="30" x14ac:dyDescent="0.25">
      <c r="A11" s="1" t="s">
        <v>322</v>
      </c>
      <c r="B11" s="2">
        <v>378561</v>
      </c>
      <c r="C11" s="2">
        <v>378561</v>
      </c>
      <c r="D11" s="2">
        <v>0</v>
      </c>
      <c r="E11" s="2">
        <v>0</v>
      </c>
      <c r="F11" s="2">
        <v>0</v>
      </c>
      <c r="G11" s="24">
        <v>0</v>
      </c>
      <c r="H11" s="25">
        <v>0</v>
      </c>
      <c r="I11" s="25">
        <v>0</v>
      </c>
      <c r="J11" s="25">
        <v>0</v>
      </c>
      <c r="K11" t="s">
        <v>57</v>
      </c>
    </row>
    <row r="12" spans="1:11" x14ac:dyDescent="0.25">
      <c r="A12" s="1" t="s">
        <v>323</v>
      </c>
      <c r="B12" s="2">
        <v>24325</v>
      </c>
      <c r="C12" s="2">
        <v>30705</v>
      </c>
      <c r="D12" s="2">
        <v>0</v>
      </c>
      <c r="E12" s="2">
        <v>0</v>
      </c>
      <c r="F12" s="2">
        <v>0</v>
      </c>
      <c r="G12" s="24">
        <v>0</v>
      </c>
      <c r="H12" s="25">
        <v>0</v>
      </c>
      <c r="I12" s="25">
        <v>0</v>
      </c>
      <c r="J12" s="25">
        <v>0</v>
      </c>
      <c r="K12" t="s">
        <v>57</v>
      </c>
    </row>
    <row r="13" spans="1:11" ht="30" x14ac:dyDescent="0.25">
      <c r="A13" s="1" t="s">
        <v>324</v>
      </c>
      <c r="B13" s="2">
        <v>156990</v>
      </c>
      <c r="C13" s="2">
        <v>156990</v>
      </c>
      <c r="D13" s="2">
        <v>0</v>
      </c>
      <c r="E13" s="2">
        <v>128962.58</v>
      </c>
      <c r="F13" s="2">
        <v>128962.58</v>
      </c>
      <c r="G13" s="24">
        <v>0.82147002993821305</v>
      </c>
      <c r="H13" s="25">
        <v>0.77694490094910496</v>
      </c>
      <c r="I13" s="25">
        <v>0.82147002993821305</v>
      </c>
      <c r="J13" s="25">
        <v>0.88</v>
      </c>
      <c r="K13" t="s">
        <v>160</v>
      </c>
    </row>
    <row r="14" spans="1:11" ht="30" x14ac:dyDescent="0.25">
      <c r="A14" s="1" t="s">
        <v>325</v>
      </c>
      <c r="B14" s="2">
        <v>579520.93999999994</v>
      </c>
      <c r="C14" s="2">
        <v>579520.93999999994</v>
      </c>
      <c r="D14" s="2">
        <v>0</v>
      </c>
      <c r="E14" s="2">
        <v>528320.93999999994</v>
      </c>
      <c r="F14" s="2">
        <v>528320.93999999994</v>
      </c>
      <c r="G14" s="24">
        <v>0.91165116483970399</v>
      </c>
      <c r="H14" s="25">
        <v>0.11812159885025</v>
      </c>
      <c r="I14" s="25">
        <v>0.91165116483970399</v>
      </c>
      <c r="J14" s="25">
        <v>0.91</v>
      </c>
      <c r="K14" t="s">
        <v>57</v>
      </c>
    </row>
    <row r="15" spans="1:11" ht="30" x14ac:dyDescent="0.25">
      <c r="A15" s="1" t="s">
        <v>326</v>
      </c>
      <c r="B15" s="2">
        <v>82537</v>
      </c>
      <c r="C15" s="2">
        <v>82537</v>
      </c>
      <c r="D15" s="2">
        <v>0</v>
      </c>
      <c r="E15" s="2">
        <v>0</v>
      </c>
      <c r="F15" s="2">
        <v>0</v>
      </c>
      <c r="G15" s="24">
        <v>0</v>
      </c>
      <c r="H15" s="25">
        <v>0</v>
      </c>
      <c r="I15" s="25">
        <v>0</v>
      </c>
      <c r="J15" s="25">
        <v>0</v>
      </c>
      <c r="K15" t="s">
        <v>57</v>
      </c>
    </row>
    <row r="16" spans="1:11" ht="30" x14ac:dyDescent="0.25">
      <c r="A16" s="1" t="s">
        <v>327</v>
      </c>
      <c r="B16" s="2">
        <v>51270</v>
      </c>
      <c r="C16" s="2">
        <v>51270</v>
      </c>
      <c r="D16" s="2">
        <v>0</v>
      </c>
      <c r="E16" s="2">
        <v>51270</v>
      </c>
      <c r="F16" s="2">
        <v>51270</v>
      </c>
      <c r="G16" s="24">
        <v>1</v>
      </c>
      <c r="H16" s="25">
        <v>0</v>
      </c>
      <c r="I16" s="25">
        <v>1</v>
      </c>
      <c r="J16" s="25">
        <v>1</v>
      </c>
      <c r="K16" t="s">
        <v>160</v>
      </c>
    </row>
    <row r="17" spans="1:11" ht="30" x14ac:dyDescent="0.25">
      <c r="A17" s="1" t="s">
        <v>328</v>
      </c>
      <c r="B17" s="2">
        <v>6509.5</v>
      </c>
      <c r="C17" s="2">
        <v>10666.5</v>
      </c>
      <c r="D17" s="2">
        <v>0</v>
      </c>
      <c r="E17" s="2">
        <v>4709.5</v>
      </c>
      <c r="F17" s="2">
        <v>4709.5</v>
      </c>
      <c r="G17" s="24">
        <v>0.44152252378943402</v>
      </c>
      <c r="H17" s="25">
        <v>0.60834165450495403</v>
      </c>
      <c r="I17" s="25">
        <v>0.72348106613411201</v>
      </c>
      <c r="J17" s="25">
        <v>0.54</v>
      </c>
      <c r="K17" t="s">
        <v>57</v>
      </c>
    </row>
    <row r="18" spans="1:11" ht="33.75" customHeight="1" x14ac:dyDescent="0.25">
      <c r="A18" s="1" t="s">
        <v>329</v>
      </c>
      <c r="B18" s="2">
        <v>9993.65</v>
      </c>
      <c r="C18" s="2">
        <v>9993.65</v>
      </c>
      <c r="D18" s="2">
        <v>0</v>
      </c>
      <c r="E18" s="2">
        <v>9993.65</v>
      </c>
      <c r="F18" s="2">
        <v>9993.65</v>
      </c>
      <c r="G18" s="24">
        <v>1</v>
      </c>
      <c r="H18" s="25">
        <v>0</v>
      </c>
      <c r="I18" s="25">
        <v>1</v>
      </c>
      <c r="J18" s="25">
        <v>1</v>
      </c>
      <c r="K18" t="s">
        <v>57</v>
      </c>
    </row>
    <row r="19" spans="1:11" ht="24.75" customHeight="1" x14ac:dyDescent="0.25">
      <c r="A19" s="1" t="s">
        <v>330</v>
      </c>
      <c r="B19" s="2">
        <v>179224</v>
      </c>
      <c r="C19" s="2">
        <v>180443</v>
      </c>
      <c r="D19" s="2">
        <v>0</v>
      </c>
      <c r="E19" s="2">
        <v>171495.2</v>
      </c>
      <c r="F19" s="2">
        <v>171495.2</v>
      </c>
      <c r="G19" s="24">
        <v>0.95041204147570202</v>
      </c>
      <c r="H19" s="25">
        <v>0.104908940766862</v>
      </c>
      <c r="I19" s="25">
        <v>0.95687631120831995</v>
      </c>
      <c r="J19" s="25">
        <v>0.95</v>
      </c>
      <c r="K19" t="s">
        <v>57</v>
      </c>
    </row>
    <row r="20" spans="1:11" ht="24.75" customHeight="1" x14ac:dyDescent="0.25">
      <c r="B20" s="2">
        <f t="shared" ref="B20:F20" si="0">SUBTOTAL(109,B4:B19)</f>
        <v>43522989.839999996</v>
      </c>
      <c r="C20" s="2">
        <f t="shared" si="0"/>
        <v>238283507.59999999</v>
      </c>
      <c r="D20" s="2">
        <f t="shared" si="0"/>
        <v>0</v>
      </c>
      <c r="E20" s="2">
        <f t="shared" si="0"/>
        <v>2845299.82</v>
      </c>
      <c r="F20" s="2">
        <f t="shared" si="0"/>
        <v>2845299.82</v>
      </c>
      <c r="G20" s="29" t="s">
        <v>364</v>
      </c>
      <c r="H20" s="29" t="s">
        <v>67</v>
      </c>
      <c r="I20" s="29" t="s">
        <v>67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2963-D100-459B-AE4B-CEC49986DCAE}">
  <dimension ref="A1:K38"/>
  <sheetViews>
    <sheetView workbookViewId="0">
      <selection activeCell="N33" sqref="N33"/>
    </sheetView>
  </sheetViews>
  <sheetFormatPr defaultRowHeight="15" x14ac:dyDescent="0.25"/>
  <cols>
    <col min="1" max="1" width="42" style="1" customWidth="1"/>
    <col min="2" max="2" width="11.5703125" customWidth="1"/>
    <col min="3" max="3" width="12.28515625" customWidth="1"/>
    <col min="4" max="4" width="11.5703125" customWidth="1"/>
    <col min="5" max="5" width="11.85546875" customWidth="1"/>
    <col min="6" max="6" width="11.140625" customWidth="1"/>
  </cols>
  <sheetData>
    <row r="1" spans="1:11" x14ac:dyDescent="0.25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30" x14ac:dyDescent="0.25">
      <c r="A4" s="1" t="s">
        <v>331</v>
      </c>
      <c r="B4" s="2">
        <v>202387.20000000001</v>
      </c>
      <c r="C4" s="2">
        <v>202387.20000000001</v>
      </c>
      <c r="D4" s="2">
        <v>0</v>
      </c>
      <c r="E4" s="2">
        <v>202387.20000000001</v>
      </c>
      <c r="F4" s="2">
        <v>202387.20000000001</v>
      </c>
      <c r="G4" s="24">
        <v>1</v>
      </c>
      <c r="H4" s="25">
        <v>0</v>
      </c>
      <c r="I4" s="25">
        <v>1</v>
      </c>
      <c r="J4" s="25">
        <v>1</v>
      </c>
      <c r="K4" t="s">
        <v>124</v>
      </c>
    </row>
    <row r="5" spans="1:11" ht="30" x14ac:dyDescent="0.25">
      <c r="A5" s="1" t="s">
        <v>332</v>
      </c>
      <c r="B5" s="2">
        <v>5102760.08</v>
      </c>
      <c r="C5" s="2">
        <v>5102760.08</v>
      </c>
      <c r="D5" s="2">
        <v>0</v>
      </c>
      <c r="E5" s="2">
        <v>4253646.1100000003</v>
      </c>
      <c r="F5" s="2">
        <v>4253646.1100000003</v>
      </c>
      <c r="G5" s="24">
        <v>0.83359712063907199</v>
      </c>
      <c r="H5" s="25">
        <v>0.83359712063907199</v>
      </c>
      <c r="I5" s="25">
        <v>0.83359712063907199</v>
      </c>
      <c r="J5" s="25">
        <v>0.8</v>
      </c>
      <c r="K5" t="s">
        <v>57</v>
      </c>
    </row>
    <row r="6" spans="1:11" x14ac:dyDescent="0.25">
      <c r="A6" s="1" t="s">
        <v>333</v>
      </c>
      <c r="B6" s="2">
        <v>1</v>
      </c>
      <c r="C6" s="2">
        <v>1</v>
      </c>
      <c r="D6" s="2">
        <v>0</v>
      </c>
      <c r="E6" s="2">
        <v>1</v>
      </c>
      <c r="F6" s="2">
        <v>1</v>
      </c>
      <c r="G6" s="24">
        <v>1</v>
      </c>
      <c r="H6" s="25">
        <v>1</v>
      </c>
      <c r="I6" s="25">
        <v>1</v>
      </c>
      <c r="J6" s="25">
        <v>1</v>
      </c>
      <c r="K6" t="s">
        <v>57</v>
      </c>
    </row>
    <row r="7" spans="1:11" x14ac:dyDescent="0.25">
      <c r="A7" s="1" t="s">
        <v>334</v>
      </c>
      <c r="B7" s="2">
        <v>1004522.11</v>
      </c>
      <c r="C7" s="2">
        <v>1004522.11</v>
      </c>
      <c r="D7" s="2">
        <v>0</v>
      </c>
      <c r="E7" s="2">
        <v>1004522.11</v>
      </c>
      <c r="F7" s="2">
        <v>1004522.11</v>
      </c>
      <c r="G7" s="24">
        <v>1</v>
      </c>
      <c r="H7" s="25">
        <v>1</v>
      </c>
      <c r="I7" s="25">
        <v>1</v>
      </c>
      <c r="J7" s="25">
        <v>1</v>
      </c>
      <c r="K7" t="s">
        <v>57</v>
      </c>
    </row>
    <row r="8" spans="1:11" ht="30" x14ac:dyDescent="0.25">
      <c r="A8" s="1" t="s">
        <v>335</v>
      </c>
      <c r="B8" s="2">
        <v>1</v>
      </c>
      <c r="C8" s="2">
        <v>1</v>
      </c>
      <c r="D8" s="2">
        <v>0</v>
      </c>
      <c r="E8" s="2">
        <v>1</v>
      </c>
      <c r="F8" s="2">
        <v>1</v>
      </c>
      <c r="G8" s="24">
        <v>1</v>
      </c>
      <c r="H8" s="25">
        <v>1</v>
      </c>
      <c r="I8" s="25">
        <v>1</v>
      </c>
      <c r="J8" s="25">
        <v>0.8</v>
      </c>
      <c r="K8" t="s">
        <v>57</v>
      </c>
    </row>
    <row r="9" spans="1:11" ht="30" x14ac:dyDescent="0.25">
      <c r="A9" s="1" t="s">
        <v>336</v>
      </c>
      <c r="B9" s="2">
        <v>1</v>
      </c>
      <c r="C9" s="2">
        <v>1</v>
      </c>
      <c r="D9" s="2">
        <v>0</v>
      </c>
      <c r="E9" s="2">
        <v>1</v>
      </c>
      <c r="F9" s="2">
        <v>1</v>
      </c>
      <c r="G9" s="24">
        <v>1</v>
      </c>
      <c r="H9" s="25">
        <v>1</v>
      </c>
      <c r="I9" s="25">
        <v>1</v>
      </c>
      <c r="J9" s="25">
        <v>1</v>
      </c>
      <c r="K9" t="s">
        <v>57</v>
      </c>
    </row>
    <row r="10" spans="1:11" ht="23.25" customHeight="1" x14ac:dyDescent="0.25">
      <c r="A10" s="1" t="s">
        <v>337</v>
      </c>
      <c r="B10" s="2">
        <v>1225230</v>
      </c>
      <c r="C10" s="2">
        <v>1225230</v>
      </c>
      <c r="D10" s="2">
        <v>0</v>
      </c>
      <c r="E10" s="2">
        <v>1225230</v>
      </c>
      <c r="F10" s="2">
        <v>1225230</v>
      </c>
      <c r="G10" s="24">
        <v>1</v>
      </c>
      <c r="H10" s="25">
        <v>1</v>
      </c>
      <c r="I10" s="25">
        <v>1</v>
      </c>
      <c r="J10" s="25">
        <v>1</v>
      </c>
      <c r="K10" t="s">
        <v>57</v>
      </c>
    </row>
    <row r="11" spans="1:11" x14ac:dyDescent="0.25">
      <c r="A11" s="1" t="s">
        <v>338</v>
      </c>
      <c r="B11" s="2">
        <v>48642447</v>
      </c>
      <c r="C11" s="2">
        <v>136339322</v>
      </c>
      <c r="D11" s="2">
        <v>87696875</v>
      </c>
      <c r="E11" s="2">
        <v>48642447</v>
      </c>
      <c r="F11" s="2">
        <v>136339322</v>
      </c>
      <c r="G11" s="24">
        <v>1</v>
      </c>
      <c r="H11" s="25">
        <v>0</v>
      </c>
      <c r="I11" s="25">
        <v>1</v>
      </c>
      <c r="J11" s="25">
        <v>1</v>
      </c>
      <c r="K11" t="s">
        <v>57</v>
      </c>
    </row>
    <row r="12" spans="1:11" x14ac:dyDescent="0.25">
      <c r="A12" s="1" t="s">
        <v>339</v>
      </c>
      <c r="B12" s="2">
        <v>1</v>
      </c>
      <c r="C12" s="2">
        <v>1</v>
      </c>
      <c r="D12" s="2">
        <v>0</v>
      </c>
      <c r="E12" s="2">
        <v>0</v>
      </c>
      <c r="F12" s="2">
        <v>0</v>
      </c>
      <c r="G12" s="24">
        <v>0</v>
      </c>
      <c r="H12" s="25">
        <v>0</v>
      </c>
      <c r="I12" s="25">
        <v>0</v>
      </c>
      <c r="J12" s="25">
        <v>1</v>
      </c>
      <c r="K12" t="s">
        <v>57</v>
      </c>
    </row>
    <row r="13" spans="1:11" ht="30" x14ac:dyDescent="0.25">
      <c r="A13" s="1" t="s">
        <v>340</v>
      </c>
      <c r="B13" s="2">
        <v>246000</v>
      </c>
      <c r="C13" s="2">
        <v>246000</v>
      </c>
      <c r="D13" s="2">
        <v>0</v>
      </c>
      <c r="E13" s="2">
        <v>246000</v>
      </c>
      <c r="F13" s="2">
        <v>246000</v>
      </c>
      <c r="G13" s="24">
        <v>1</v>
      </c>
      <c r="H13" s="25">
        <v>1</v>
      </c>
      <c r="I13" s="25">
        <v>1</v>
      </c>
      <c r="J13" s="25">
        <v>1</v>
      </c>
      <c r="K13" t="s">
        <v>57</v>
      </c>
    </row>
    <row r="14" spans="1:11" ht="30" x14ac:dyDescent="0.25">
      <c r="A14" s="1" t="s">
        <v>341</v>
      </c>
      <c r="B14" s="2">
        <v>216960</v>
      </c>
      <c r="C14" s="2">
        <v>216960</v>
      </c>
      <c r="D14" s="2">
        <v>0</v>
      </c>
      <c r="E14" s="2">
        <v>216960</v>
      </c>
      <c r="F14" s="2">
        <v>216960</v>
      </c>
      <c r="G14" s="24">
        <v>1</v>
      </c>
      <c r="H14" s="25">
        <v>0</v>
      </c>
      <c r="I14" s="25">
        <v>1</v>
      </c>
      <c r="J14" s="25">
        <v>1</v>
      </c>
      <c r="K14" t="s">
        <v>57</v>
      </c>
    </row>
    <row r="15" spans="1:11" ht="30" x14ac:dyDescent="0.25">
      <c r="A15" s="1" t="s">
        <v>342</v>
      </c>
      <c r="B15" s="2">
        <v>1837838.4</v>
      </c>
      <c r="C15" s="2">
        <v>1837838.4</v>
      </c>
      <c r="D15" s="2">
        <v>0</v>
      </c>
      <c r="E15" s="2">
        <v>1241786.98</v>
      </c>
      <c r="F15" s="2">
        <v>1241786.98</v>
      </c>
      <c r="G15" s="24">
        <v>0.67567800302790504</v>
      </c>
      <c r="H15" s="25">
        <v>0.67567800302790504</v>
      </c>
      <c r="I15" s="25">
        <v>0.67567800302790504</v>
      </c>
      <c r="J15" s="25">
        <v>0.8</v>
      </c>
      <c r="K15" t="s">
        <v>57</v>
      </c>
    </row>
    <row r="16" spans="1:11" ht="30" x14ac:dyDescent="0.25">
      <c r="A16" s="1" t="s">
        <v>343</v>
      </c>
      <c r="B16" s="2">
        <v>3130817.45</v>
      </c>
      <c r="C16" s="2">
        <v>3130817.45</v>
      </c>
      <c r="D16" s="2">
        <v>0</v>
      </c>
      <c r="E16" s="2">
        <v>3130817.45</v>
      </c>
      <c r="F16" s="2">
        <v>3130817.45</v>
      </c>
      <c r="G16" s="24">
        <v>1</v>
      </c>
      <c r="H16" s="25">
        <v>1</v>
      </c>
      <c r="I16" s="25">
        <v>1</v>
      </c>
      <c r="J16" s="25">
        <v>1</v>
      </c>
      <c r="K16" t="s">
        <v>57</v>
      </c>
    </row>
    <row r="17" spans="1:11" ht="21" customHeight="1" x14ac:dyDescent="0.25">
      <c r="A17" s="1" t="s">
        <v>344</v>
      </c>
      <c r="B17" s="2">
        <v>1</v>
      </c>
      <c r="C17" s="2">
        <v>1</v>
      </c>
      <c r="D17" s="2">
        <v>0</v>
      </c>
      <c r="E17" s="2">
        <v>1</v>
      </c>
      <c r="F17" s="2">
        <v>1</v>
      </c>
      <c r="G17" s="24">
        <v>1</v>
      </c>
      <c r="H17" s="25">
        <v>1</v>
      </c>
      <c r="I17" s="25">
        <v>1</v>
      </c>
      <c r="J17" s="25">
        <v>0.8</v>
      </c>
      <c r="K17" t="s">
        <v>124</v>
      </c>
    </row>
    <row r="18" spans="1:11" x14ac:dyDescent="0.25">
      <c r="A18" s="1" t="s">
        <v>345</v>
      </c>
      <c r="B18" s="2">
        <v>1</v>
      </c>
      <c r="C18" s="2">
        <v>1</v>
      </c>
      <c r="D18" s="2">
        <v>0</v>
      </c>
      <c r="E18" s="2">
        <v>0</v>
      </c>
      <c r="F18" s="2">
        <v>0</v>
      </c>
      <c r="G18" s="24">
        <v>0</v>
      </c>
      <c r="H18" s="25">
        <v>0</v>
      </c>
      <c r="I18" s="25">
        <v>0</v>
      </c>
      <c r="J18" s="25">
        <v>1</v>
      </c>
      <c r="K18" t="s">
        <v>57</v>
      </c>
    </row>
    <row r="19" spans="1:11" ht="30" x14ac:dyDescent="0.25">
      <c r="A19" s="1" t="s">
        <v>346</v>
      </c>
      <c r="B19" s="2">
        <v>26806798</v>
      </c>
      <c r="C19" s="2">
        <v>81194000</v>
      </c>
      <c r="D19" s="2">
        <v>15432337</v>
      </c>
      <c r="E19" s="2">
        <v>26806798</v>
      </c>
      <c r="F19" s="2">
        <v>42239135</v>
      </c>
      <c r="G19" s="24">
        <v>0.52022483188412905</v>
      </c>
      <c r="H19" s="25">
        <v>0.31695020046780698</v>
      </c>
      <c r="I19" s="25">
        <v>1</v>
      </c>
      <c r="J19" s="25">
        <v>0.51</v>
      </c>
      <c r="K19" t="s">
        <v>57</v>
      </c>
    </row>
    <row r="20" spans="1:11" x14ac:dyDescent="0.25">
      <c r="A20" s="1" t="s">
        <v>347</v>
      </c>
      <c r="B20" s="2">
        <v>243300</v>
      </c>
      <c r="C20" s="2">
        <v>243300</v>
      </c>
      <c r="D20" s="2">
        <v>0</v>
      </c>
      <c r="E20" s="2">
        <v>243300</v>
      </c>
      <c r="F20" s="2">
        <v>243300</v>
      </c>
      <c r="G20" s="24">
        <v>1</v>
      </c>
      <c r="H20" s="25">
        <v>0</v>
      </c>
      <c r="I20" s="25">
        <v>1</v>
      </c>
      <c r="J20" s="25">
        <v>1</v>
      </c>
      <c r="K20" t="s">
        <v>57</v>
      </c>
    </row>
    <row r="21" spans="1:11" ht="30" x14ac:dyDescent="0.25">
      <c r="A21" s="1" t="s">
        <v>348</v>
      </c>
      <c r="B21" s="2">
        <v>117800</v>
      </c>
      <c r="C21" s="2">
        <v>117800</v>
      </c>
      <c r="D21" s="2">
        <v>0</v>
      </c>
      <c r="E21" s="2">
        <v>117800</v>
      </c>
      <c r="F21" s="2">
        <v>117800</v>
      </c>
      <c r="G21" s="24">
        <v>1</v>
      </c>
      <c r="H21" s="25">
        <v>1</v>
      </c>
      <c r="I21" s="25">
        <v>1</v>
      </c>
      <c r="J21" s="25">
        <v>1</v>
      </c>
      <c r="K21" t="s">
        <v>78</v>
      </c>
    </row>
    <row r="22" spans="1:11" ht="30" x14ac:dyDescent="0.25">
      <c r="A22" s="1" t="s">
        <v>349</v>
      </c>
      <c r="B22" s="2">
        <v>170000</v>
      </c>
      <c r="C22" s="2">
        <v>170000</v>
      </c>
      <c r="D22" s="2">
        <v>0</v>
      </c>
      <c r="E22" s="2">
        <v>170000</v>
      </c>
      <c r="F22" s="2">
        <v>170000</v>
      </c>
      <c r="G22" s="24">
        <v>1</v>
      </c>
      <c r="H22" s="25">
        <v>1</v>
      </c>
      <c r="I22" s="25">
        <v>1</v>
      </c>
      <c r="J22" s="25">
        <v>1</v>
      </c>
      <c r="K22" t="s">
        <v>41</v>
      </c>
    </row>
    <row r="23" spans="1:11" ht="30" x14ac:dyDescent="0.25">
      <c r="A23" s="1" t="s">
        <v>350</v>
      </c>
      <c r="B23" s="2">
        <v>100000</v>
      </c>
      <c r="C23" s="2">
        <v>100000</v>
      </c>
      <c r="D23" s="2">
        <v>0</v>
      </c>
      <c r="E23" s="2">
        <v>100000</v>
      </c>
      <c r="F23" s="2">
        <v>100000</v>
      </c>
      <c r="G23" s="24">
        <v>1</v>
      </c>
      <c r="H23" s="25">
        <v>1</v>
      </c>
      <c r="I23" s="25">
        <v>1</v>
      </c>
      <c r="J23" s="25">
        <v>1</v>
      </c>
      <c r="K23" t="s">
        <v>40</v>
      </c>
    </row>
    <row r="24" spans="1:11" ht="30" x14ac:dyDescent="0.25">
      <c r="A24" s="1" t="s">
        <v>351</v>
      </c>
      <c r="B24" s="2">
        <v>7200</v>
      </c>
      <c r="C24" s="2">
        <v>7200</v>
      </c>
      <c r="D24" s="2">
        <v>0</v>
      </c>
      <c r="E24" s="2">
        <v>7200</v>
      </c>
      <c r="F24" s="2">
        <v>7200</v>
      </c>
      <c r="G24" s="24">
        <v>1</v>
      </c>
      <c r="H24" s="25">
        <v>0</v>
      </c>
      <c r="I24" s="25">
        <v>1</v>
      </c>
      <c r="J24" s="25">
        <v>1</v>
      </c>
      <c r="K24" t="s">
        <v>124</v>
      </c>
    </row>
    <row r="25" spans="1:11" ht="30" x14ac:dyDescent="0.25">
      <c r="A25" s="1" t="s">
        <v>351</v>
      </c>
      <c r="B25" s="2">
        <v>25000</v>
      </c>
      <c r="C25" s="2">
        <v>25000</v>
      </c>
      <c r="D25" s="2">
        <v>0</v>
      </c>
      <c r="E25" s="2">
        <v>25000</v>
      </c>
      <c r="F25" s="2">
        <v>25000</v>
      </c>
      <c r="G25" s="24">
        <v>1</v>
      </c>
      <c r="H25" s="25">
        <v>0</v>
      </c>
      <c r="I25" s="25">
        <v>1</v>
      </c>
      <c r="J25" s="25">
        <v>1</v>
      </c>
      <c r="K25" t="s">
        <v>124</v>
      </c>
    </row>
    <row r="26" spans="1:11" ht="30" x14ac:dyDescent="0.25">
      <c r="A26" s="1" t="s">
        <v>351</v>
      </c>
      <c r="B26" s="2">
        <v>100000</v>
      </c>
      <c r="C26" s="2">
        <v>100000</v>
      </c>
      <c r="D26" s="2">
        <v>0</v>
      </c>
      <c r="E26" s="2">
        <v>100000</v>
      </c>
      <c r="F26" s="2">
        <v>100000</v>
      </c>
      <c r="G26" s="24">
        <v>1</v>
      </c>
      <c r="H26" s="25">
        <v>1</v>
      </c>
      <c r="I26" s="25">
        <v>1</v>
      </c>
      <c r="J26" s="25">
        <v>1</v>
      </c>
      <c r="K26" t="s">
        <v>124</v>
      </c>
    </row>
    <row r="27" spans="1:11" ht="30" x14ac:dyDescent="0.25">
      <c r="A27" s="1" t="s">
        <v>352</v>
      </c>
      <c r="B27" s="2">
        <v>291652.09999999998</v>
      </c>
      <c r="C27" s="2">
        <v>291652.09999999998</v>
      </c>
      <c r="D27" s="2">
        <v>0</v>
      </c>
      <c r="E27" s="2">
        <v>291652.09999999998</v>
      </c>
      <c r="F27" s="2">
        <v>291652.09999999998</v>
      </c>
      <c r="G27" s="24">
        <v>1</v>
      </c>
      <c r="H27" s="25">
        <v>0</v>
      </c>
      <c r="I27" s="25">
        <v>1</v>
      </c>
      <c r="J27" s="25">
        <v>1</v>
      </c>
      <c r="K27" t="s">
        <v>160</v>
      </c>
    </row>
    <row r="28" spans="1:11" ht="30" x14ac:dyDescent="0.25">
      <c r="A28" s="1" t="s">
        <v>353</v>
      </c>
      <c r="B28" s="2">
        <v>500000</v>
      </c>
      <c r="C28" s="2">
        <v>500000</v>
      </c>
      <c r="D28" s="2">
        <v>0</v>
      </c>
      <c r="E28" s="2">
        <v>500000</v>
      </c>
      <c r="F28" s="2">
        <v>500000</v>
      </c>
      <c r="G28" s="24">
        <v>1</v>
      </c>
      <c r="H28" s="25">
        <v>0</v>
      </c>
      <c r="I28" s="25">
        <v>1</v>
      </c>
      <c r="J28" s="25">
        <v>1</v>
      </c>
      <c r="K28" t="s">
        <v>42</v>
      </c>
    </row>
    <row r="29" spans="1:11" ht="30" x14ac:dyDescent="0.25">
      <c r="A29" s="1" t="s">
        <v>353</v>
      </c>
      <c r="B29" s="2">
        <v>750000</v>
      </c>
      <c r="C29" s="2">
        <v>750000</v>
      </c>
      <c r="D29" s="2">
        <v>0</v>
      </c>
      <c r="E29" s="2">
        <v>750000</v>
      </c>
      <c r="F29" s="2">
        <v>750000</v>
      </c>
      <c r="G29" s="24">
        <v>1</v>
      </c>
      <c r="H29" s="25">
        <v>1</v>
      </c>
      <c r="I29" s="25">
        <v>1</v>
      </c>
      <c r="J29" s="25">
        <v>1</v>
      </c>
      <c r="K29" t="s">
        <v>42</v>
      </c>
    </row>
    <row r="30" spans="1:11" ht="30" x14ac:dyDescent="0.25">
      <c r="A30" s="1" t="s">
        <v>354</v>
      </c>
      <c r="B30" s="2">
        <v>1999998</v>
      </c>
      <c r="C30" s="2">
        <v>1999998</v>
      </c>
      <c r="D30" s="2">
        <v>0</v>
      </c>
      <c r="E30" s="2">
        <v>1999998</v>
      </c>
      <c r="F30" s="2">
        <v>1999998</v>
      </c>
      <c r="G30" s="24">
        <v>1</v>
      </c>
      <c r="H30" s="25">
        <v>0</v>
      </c>
      <c r="I30" s="25">
        <v>1</v>
      </c>
      <c r="J30" s="25">
        <v>1</v>
      </c>
      <c r="K30" t="s">
        <v>72</v>
      </c>
    </row>
    <row r="31" spans="1:11" ht="30" x14ac:dyDescent="0.25">
      <c r="A31" s="1" t="s">
        <v>355</v>
      </c>
      <c r="B31" s="2">
        <v>630841.24</v>
      </c>
      <c r="C31" s="2">
        <v>630841.24</v>
      </c>
      <c r="D31" s="2">
        <v>0</v>
      </c>
      <c r="E31" s="2">
        <v>630841.24</v>
      </c>
      <c r="F31" s="2">
        <v>630841.24</v>
      </c>
      <c r="G31" s="24">
        <v>1</v>
      </c>
      <c r="H31" s="25">
        <v>0</v>
      </c>
      <c r="I31" s="25">
        <v>1</v>
      </c>
      <c r="J31" s="25">
        <v>1</v>
      </c>
      <c r="K31" t="s">
        <v>39</v>
      </c>
    </row>
    <row r="32" spans="1:11" ht="30" x14ac:dyDescent="0.25">
      <c r="A32" s="1" t="s">
        <v>356</v>
      </c>
      <c r="B32" s="2">
        <v>700000</v>
      </c>
      <c r="C32" s="2">
        <v>700000</v>
      </c>
      <c r="D32" s="2">
        <v>0</v>
      </c>
      <c r="E32" s="2">
        <v>700000</v>
      </c>
      <c r="F32" s="2">
        <v>700000</v>
      </c>
      <c r="G32" s="24">
        <v>1</v>
      </c>
      <c r="H32" s="25">
        <v>0</v>
      </c>
      <c r="I32" s="25">
        <v>1</v>
      </c>
      <c r="J32" s="25">
        <v>1</v>
      </c>
      <c r="K32" t="s">
        <v>39</v>
      </c>
    </row>
    <row r="33" spans="1:11" ht="30" x14ac:dyDescent="0.25">
      <c r="A33" s="1" t="s">
        <v>357</v>
      </c>
      <c r="B33" s="2">
        <v>550000</v>
      </c>
      <c r="C33" s="2">
        <v>550000</v>
      </c>
      <c r="D33" s="2">
        <v>0</v>
      </c>
      <c r="E33" s="2">
        <v>550000</v>
      </c>
      <c r="F33" s="2">
        <v>550000</v>
      </c>
      <c r="G33" s="24">
        <v>1</v>
      </c>
      <c r="H33" s="25">
        <v>1</v>
      </c>
      <c r="I33" s="25">
        <v>1</v>
      </c>
      <c r="J33" s="25">
        <v>1</v>
      </c>
      <c r="K33" t="s">
        <v>86</v>
      </c>
    </row>
    <row r="34" spans="1:11" ht="30" x14ac:dyDescent="0.25">
      <c r="A34" s="1" t="s">
        <v>358</v>
      </c>
      <c r="B34" s="2">
        <v>244736.4</v>
      </c>
      <c r="C34" s="2">
        <v>244736.4</v>
      </c>
      <c r="D34" s="2">
        <v>0</v>
      </c>
      <c r="E34" s="2">
        <v>244736.4</v>
      </c>
      <c r="F34" s="2">
        <v>244736.4</v>
      </c>
      <c r="G34" s="24">
        <v>1</v>
      </c>
      <c r="H34" s="25">
        <v>1</v>
      </c>
      <c r="I34" s="25">
        <v>1</v>
      </c>
      <c r="J34" s="25">
        <v>1</v>
      </c>
      <c r="K34" t="s">
        <v>57</v>
      </c>
    </row>
    <row r="35" spans="1:11" ht="30" x14ac:dyDescent="0.25">
      <c r="A35" s="1" t="s">
        <v>359</v>
      </c>
      <c r="B35" s="2">
        <v>306216.31</v>
      </c>
      <c r="C35" s="2">
        <v>306216.31</v>
      </c>
      <c r="D35" s="2">
        <v>0</v>
      </c>
      <c r="E35" s="2">
        <v>306216.31</v>
      </c>
      <c r="F35" s="2">
        <v>306216.31</v>
      </c>
      <c r="G35" s="24">
        <v>1</v>
      </c>
      <c r="H35" s="25">
        <v>0</v>
      </c>
      <c r="I35" s="25">
        <v>1</v>
      </c>
      <c r="J35" s="25">
        <v>1</v>
      </c>
      <c r="K35" t="s">
        <v>72</v>
      </c>
    </row>
    <row r="36" spans="1:11" ht="30" x14ac:dyDescent="0.25">
      <c r="A36" s="1" t="s">
        <v>360</v>
      </c>
      <c r="B36" s="2">
        <v>3297344.4</v>
      </c>
      <c r="C36" s="2">
        <v>3297344.4</v>
      </c>
      <c r="D36" s="2">
        <v>0</v>
      </c>
      <c r="E36" s="2">
        <v>1585806.82</v>
      </c>
      <c r="F36" s="2">
        <v>1585806.82</v>
      </c>
      <c r="G36" s="24">
        <v>0.48093454235475103</v>
      </c>
      <c r="H36" s="25">
        <v>0.48093454235475103</v>
      </c>
      <c r="I36" s="25">
        <v>0.48093454235475103</v>
      </c>
      <c r="J36" s="25">
        <v>0.6</v>
      </c>
      <c r="K36" t="s">
        <v>57</v>
      </c>
    </row>
    <row r="37" spans="1:11" ht="30" x14ac:dyDescent="0.25">
      <c r="A37" s="1" t="s">
        <v>361</v>
      </c>
      <c r="B37" s="2">
        <v>136392</v>
      </c>
      <c r="C37" s="2">
        <v>136392</v>
      </c>
      <c r="D37" s="2">
        <v>0</v>
      </c>
      <c r="E37" s="2">
        <v>136392</v>
      </c>
      <c r="F37" s="2">
        <v>136392</v>
      </c>
      <c r="G37" s="24">
        <v>1</v>
      </c>
      <c r="H37" s="25">
        <v>1</v>
      </c>
      <c r="I37" s="25">
        <v>1</v>
      </c>
      <c r="J37" s="25">
        <v>1</v>
      </c>
      <c r="K37" t="s">
        <v>86</v>
      </c>
    </row>
    <row r="38" spans="1:11" x14ac:dyDescent="0.25">
      <c r="B38" s="2">
        <f t="shared" ref="B38:F38" si="0">SUBTOTAL(109,B4:B37)</f>
        <v>98586246.690000013</v>
      </c>
      <c r="C38" s="2">
        <f t="shared" si="0"/>
        <v>240670323.69</v>
      </c>
      <c r="D38" s="2">
        <f t="shared" si="0"/>
        <v>103129212</v>
      </c>
      <c r="E38" s="2">
        <f t="shared" si="0"/>
        <v>95429541.719999984</v>
      </c>
      <c r="F38" s="2">
        <f t="shared" si="0"/>
        <v>198558753.71999997</v>
      </c>
      <c r="G38" s="3" t="s">
        <v>362</v>
      </c>
      <c r="H38" s="3" t="s">
        <v>280</v>
      </c>
      <c r="I38" s="3" t="s">
        <v>280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CFBAC-F7EA-475D-B2A5-6B231845AD69}">
  <dimension ref="A1:J7"/>
  <sheetViews>
    <sheetView workbookViewId="0">
      <selection activeCell="J9" sqref="J9"/>
    </sheetView>
  </sheetViews>
  <sheetFormatPr defaultRowHeight="15" x14ac:dyDescent="0.25"/>
  <cols>
    <col min="1" max="1" width="34.5703125" customWidth="1"/>
    <col min="3" max="3" width="11.85546875" customWidth="1"/>
    <col min="4" max="4" width="12" customWidth="1"/>
    <col min="5" max="5" width="11.42578125" customWidth="1"/>
    <col min="6" max="7" width="11.5703125" customWidth="1"/>
  </cols>
  <sheetData>
    <row r="1" spans="1:10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75" x14ac:dyDescent="0.2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30</v>
      </c>
      <c r="J2" s="11" t="s">
        <v>9</v>
      </c>
    </row>
    <row r="3" spans="1:10" ht="27.75" customHeight="1" x14ac:dyDescent="0.25">
      <c r="A3" s="22" t="s">
        <v>32</v>
      </c>
      <c r="B3" s="12">
        <v>90</v>
      </c>
      <c r="C3" s="12">
        <v>245677462.81999999</v>
      </c>
      <c r="D3" s="12">
        <v>344853744.15999997</v>
      </c>
      <c r="E3" s="12">
        <v>58808919.789999999</v>
      </c>
      <c r="F3" s="12">
        <v>196672440.81999999</v>
      </c>
      <c r="G3" s="12">
        <v>255481360.61000001</v>
      </c>
      <c r="H3" s="13" t="s">
        <v>33</v>
      </c>
      <c r="I3" s="14" t="s">
        <v>34</v>
      </c>
      <c r="J3" s="14" t="s">
        <v>34</v>
      </c>
    </row>
    <row r="4" spans="1:10" ht="27" customHeight="1" x14ac:dyDescent="0.25">
      <c r="A4" s="31" t="s">
        <v>365</v>
      </c>
      <c r="B4" s="15">
        <v>1</v>
      </c>
      <c r="C4" s="15">
        <v>2300000</v>
      </c>
      <c r="D4" s="15">
        <v>2300000</v>
      </c>
      <c r="E4" s="15">
        <v>0</v>
      </c>
      <c r="F4" s="15">
        <v>2300000</v>
      </c>
      <c r="G4" s="15">
        <v>2300000</v>
      </c>
      <c r="H4" s="16" t="s">
        <v>35</v>
      </c>
      <c r="I4" s="17" t="s">
        <v>35</v>
      </c>
      <c r="J4" s="17" t="s">
        <v>35</v>
      </c>
    </row>
    <row r="5" spans="1:10" ht="23.25" customHeight="1" x14ac:dyDescent="0.25">
      <c r="A5" s="23" t="s">
        <v>31</v>
      </c>
      <c r="B5" s="18">
        <v>3</v>
      </c>
      <c r="C5" s="18">
        <v>4564752</v>
      </c>
      <c r="D5" s="18">
        <v>4564752</v>
      </c>
      <c r="E5" s="18">
        <v>0</v>
      </c>
      <c r="F5" s="18">
        <v>4564752</v>
      </c>
      <c r="G5" s="18">
        <v>4564752</v>
      </c>
      <c r="H5" s="19" t="s">
        <v>35</v>
      </c>
      <c r="I5" s="19" t="s">
        <v>35</v>
      </c>
      <c r="J5" s="19" t="s">
        <v>35</v>
      </c>
    </row>
    <row r="6" spans="1:10" ht="21" customHeight="1" x14ac:dyDescent="0.25">
      <c r="A6" s="4"/>
      <c r="B6" s="20">
        <f t="shared" ref="B6:F6" si="0">SUM(B3:B5)</f>
        <v>94</v>
      </c>
      <c r="C6" s="21">
        <f t="shared" si="0"/>
        <v>252542214.81999999</v>
      </c>
      <c r="D6" s="21">
        <f t="shared" si="0"/>
        <v>351718496.15999997</v>
      </c>
      <c r="E6" s="21">
        <f t="shared" si="0"/>
        <v>58808919.789999999</v>
      </c>
      <c r="F6" s="21">
        <f t="shared" si="0"/>
        <v>203537192.81999999</v>
      </c>
      <c r="G6" s="21">
        <f>SUM(B6:F6)</f>
        <v>866606917.58999991</v>
      </c>
      <c r="I6" s="3"/>
      <c r="J6" s="3"/>
    </row>
    <row r="7" spans="1:10" x14ac:dyDescent="0.25">
      <c r="A7" s="4"/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51334-4586-493F-B7E3-B8838B715590}">
  <dimension ref="A1:J14"/>
  <sheetViews>
    <sheetView workbookViewId="0">
      <selection activeCell="I17" sqref="I17"/>
    </sheetView>
  </sheetViews>
  <sheetFormatPr defaultRowHeight="15" x14ac:dyDescent="0.25"/>
  <cols>
    <col min="1" max="1" width="17.42578125" customWidth="1"/>
    <col min="3" max="3" width="15.140625" customWidth="1"/>
    <col min="4" max="4" width="16.85546875" customWidth="1"/>
    <col min="5" max="5" width="15.5703125" customWidth="1"/>
    <col min="6" max="6" width="16.42578125" customWidth="1"/>
    <col min="7" max="7" width="15.140625" customWidth="1"/>
    <col min="8" max="8" width="11.5703125" customWidth="1"/>
    <col min="9" max="9" width="10.5703125" customWidth="1"/>
    <col min="10" max="10" width="11.85546875" customWidth="1"/>
  </cols>
  <sheetData>
    <row r="1" spans="1:10" x14ac:dyDescent="0.25">
      <c r="A1" s="32" t="s">
        <v>36</v>
      </c>
      <c r="B1" s="32"/>
      <c r="C1" s="32"/>
      <c r="D1" s="32"/>
      <c r="E1" s="32"/>
      <c r="F1" s="32"/>
      <c r="G1" s="32"/>
      <c r="H1" s="32"/>
      <c r="I1" s="32"/>
      <c r="J1" s="32"/>
    </row>
    <row r="3" spans="1:10" ht="45" x14ac:dyDescent="0.25">
      <c r="A3" s="1" t="s">
        <v>37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ht="30.75" customHeight="1" x14ac:dyDescent="0.25">
      <c r="A4" s="30" t="s">
        <v>38</v>
      </c>
      <c r="B4" s="2">
        <v>30</v>
      </c>
      <c r="C4" s="2">
        <v>687084807.13999999</v>
      </c>
      <c r="D4" s="2">
        <v>10948466696.9</v>
      </c>
      <c r="E4" s="2">
        <v>6243139141.54</v>
      </c>
      <c r="F4" s="2">
        <v>571293401.72000003</v>
      </c>
      <c r="G4" s="2">
        <v>6814432543.2600002</v>
      </c>
      <c r="H4" s="24">
        <v>0.62240976128552095</v>
      </c>
      <c r="I4" s="25">
        <v>0.83147436209223802</v>
      </c>
      <c r="J4" s="25">
        <v>0.60034883720930199</v>
      </c>
    </row>
    <row r="5" spans="1:10" ht="32.25" customHeight="1" x14ac:dyDescent="0.25">
      <c r="A5" s="30" t="s">
        <v>124</v>
      </c>
      <c r="B5" s="2">
        <v>18</v>
      </c>
      <c r="C5" s="2">
        <v>830421148.20000005</v>
      </c>
      <c r="D5" s="2">
        <v>9236912570.2000008</v>
      </c>
      <c r="E5" s="2">
        <v>1920688217</v>
      </c>
      <c r="F5" s="2">
        <v>379423598.19999999</v>
      </c>
      <c r="G5" s="2">
        <v>2300111815.1999998</v>
      </c>
      <c r="H5" s="24">
        <v>0.249013054710574</v>
      </c>
      <c r="I5" s="25">
        <v>0.45690502827683199</v>
      </c>
      <c r="J5" s="25">
        <v>0.68527777777777799</v>
      </c>
    </row>
    <row r="6" spans="1:10" ht="31.5" customHeight="1" x14ac:dyDescent="0.25">
      <c r="A6" s="30" t="s">
        <v>57</v>
      </c>
      <c r="B6" s="2">
        <v>125</v>
      </c>
      <c r="C6" s="2">
        <v>1464813636.77</v>
      </c>
      <c r="D6" s="2">
        <v>7432137220.5</v>
      </c>
      <c r="E6" s="2">
        <v>2325164696.3200002</v>
      </c>
      <c r="F6" s="2">
        <v>844933768.76999998</v>
      </c>
      <c r="G6" s="2">
        <v>3170098465.0900002</v>
      </c>
      <c r="H6" s="24">
        <v>0.42653928083377501</v>
      </c>
      <c r="I6" s="25">
        <v>0.57681997734068602</v>
      </c>
      <c r="J6" s="25">
        <v>0.55526315789473701</v>
      </c>
    </row>
    <row r="7" spans="1:10" ht="31.5" customHeight="1" x14ac:dyDescent="0.25">
      <c r="A7" s="30" t="s">
        <v>78</v>
      </c>
      <c r="B7" s="2">
        <v>14</v>
      </c>
      <c r="C7" s="2">
        <v>405875151.14999998</v>
      </c>
      <c r="D7" s="2">
        <v>4697782726</v>
      </c>
      <c r="E7" s="2">
        <v>3555182.85</v>
      </c>
      <c r="F7" s="2">
        <v>393115438.19999999</v>
      </c>
      <c r="G7" s="2">
        <v>396670621.05000001</v>
      </c>
      <c r="H7" s="24">
        <v>8.4437838909538404E-2</v>
      </c>
      <c r="I7" s="25">
        <v>0.96856246825200598</v>
      </c>
      <c r="J7" s="25">
        <v>0.39818181818181803</v>
      </c>
    </row>
    <row r="8" spans="1:10" ht="30" customHeight="1" x14ac:dyDescent="0.25">
      <c r="A8" s="30" t="s">
        <v>72</v>
      </c>
      <c r="B8" s="2">
        <v>26</v>
      </c>
      <c r="C8" s="2">
        <v>103831316.31</v>
      </c>
      <c r="D8" s="2">
        <v>1334884879.3099999</v>
      </c>
      <c r="E8" s="2">
        <v>104609850.62</v>
      </c>
      <c r="F8" s="2">
        <v>21474507.309999999</v>
      </c>
      <c r="G8" s="2">
        <v>126084357.93000001</v>
      </c>
      <c r="H8" s="24">
        <v>9.4453356903085803E-2</v>
      </c>
      <c r="I8" s="25">
        <v>0.206821102468599</v>
      </c>
      <c r="J8" s="25">
        <v>0.25483333333333302</v>
      </c>
    </row>
    <row r="9" spans="1:10" ht="31.5" customHeight="1" x14ac:dyDescent="0.25">
      <c r="A9" s="30" t="s">
        <v>39</v>
      </c>
      <c r="B9" s="2">
        <v>12</v>
      </c>
      <c r="C9" s="2">
        <v>31947335.16</v>
      </c>
      <c r="D9" s="2">
        <v>1177375337.8900001</v>
      </c>
      <c r="E9" s="2">
        <v>18967008.050000001</v>
      </c>
      <c r="F9" s="2">
        <v>16739771.789999999</v>
      </c>
      <c r="G9" s="2">
        <v>35706779.840000004</v>
      </c>
      <c r="H9" s="24">
        <v>3.0327439934312601E-2</v>
      </c>
      <c r="I9" s="25">
        <v>0.52398022264339605</v>
      </c>
      <c r="J9" s="25">
        <v>0.41387096774193499</v>
      </c>
    </row>
    <row r="10" spans="1:10" ht="30.75" customHeight="1" x14ac:dyDescent="0.25">
      <c r="A10" s="30" t="s">
        <v>40</v>
      </c>
      <c r="B10" s="2">
        <v>24</v>
      </c>
      <c r="C10" s="2">
        <v>119196571.02</v>
      </c>
      <c r="D10" s="2">
        <v>1022346205.84</v>
      </c>
      <c r="E10" s="2">
        <v>202030233.53999999</v>
      </c>
      <c r="F10" s="2">
        <v>72097552.299999997</v>
      </c>
      <c r="G10" s="2">
        <v>274127785.83999997</v>
      </c>
      <c r="H10" s="24">
        <v>0.268135964386708</v>
      </c>
      <c r="I10" s="25">
        <v>0.60486263726414402</v>
      </c>
      <c r="J10" s="25">
        <v>0.400196078431373</v>
      </c>
    </row>
    <row r="11" spans="1:10" ht="30" customHeight="1" x14ac:dyDescent="0.25">
      <c r="A11" s="30" t="s">
        <v>41</v>
      </c>
      <c r="B11" s="2">
        <v>16</v>
      </c>
      <c r="C11" s="2">
        <v>103818289.23</v>
      </c>
      <c r="D11" s="2">
        <v>344937499.08999997</v>
      </c>
      <c r="E11" s="2">
        <v>76703843.799999997</v>
      </c>
      <c r="F11" s="2">
        <v>73060369.230000004</v>
      </c>
      <c r="G11" s="2">
        <v>149764213.03</v>
      </c>
      <c r="H11" s="24">
        <v>0.43417782475115602</v>
      </c>
      <c r="I11" s="25">
        <v>0.70373312613677697</v>
      </c>
      <c r="J11" s="25">
        <v>0.59833333333333305</v>
      </c>
    </row>
    <row r="12" spans="1:10" ht="29.25" customHeight="1" x14ac:dyDescent="0.25">
      <c r="A12" s="30" t="s">
        <v>86</v>
      </c>
      <c r="B12" s="2">
        <v>22</v>
      </c>
      <c r="C12" s="2">
        <v>81646210.409999996</v>
      </c>
      <c r="D12" s="2">
        <v>122708587</v>
      </c>
      <c r="E12" s="2">
        <v>180997.31</v>
      </c>
      <c r="F12" s="2">
        <v>55166876.409999996</v>
      </c>
      <c r="G12" s="2">
        <v>55347873.719999999</v>
      </c>
      <c r="H12" s="24">
        <v>0.45105134916108203</v>
      </c>
      <c r="I12" s="25">
        <v>0.67568202042655001</v>
      </c>
      <c r="J12" s="25">
        <v>0.57787878787878799</v>
      </c>
    </row>
    <row r="13" spans="1:10" ht="30" customHeight="1" x14ac:dyDescent="0.25">
      <c r="A13" s="30" t="s">
        <v>42</v>
      </c>
      <c r="B13" s="2">
        <v>7</v>
      </c>
      <c r="C13" s="2">
        <v>3572035.76</v>
      </c>
      <c r="D13" s="2">
        <v>41770034.759999998</v>
      </c>
      <c r="E13" s="2">
        <v>0</v>
      </c>
      <c r="F13" s="2">
        <v>2237425.7599999998</v>
      </c>
      <c r="G13" s="2">
        <v>2237425.7599999998</v>
      </c>
      <c r="H13" s="24">
        <v>5.3565331531459801E-2</v>
      </c>
      <c r="I13" s="25">
        <v>0.62637272141978795</v>
      </c>
      <c r="J13" s="25">
        <v>0.5</v>
      </c>
    </row>
    <row r="14" spans="1:10" ht="28.5" customHeight="1" x14ac:dyDescent="0.25">
      <c r="B14" s="2">
        <f t="shared" ref="B14:G14" si="0">SUBTOTAL(109,B4:B13)</f>
        <v>294</v>
      </c>
      <c r="C14" s="2">
        <f t="shared" si="0"/>
        <v>3832206501.1500001</v>
      </c>
      <c r="D14" s="2">
        <f t="shared" si="0"/>
        <v>36359321757.489998</v>
      </c>
      <c r="E14" s="2">
        <f t="shared" si="0"/>
        <v>10895039171.030001</v>
      </c>
      <c r="F14" s="2">
        <f t="shared" si="0"/>
        <v>2429542709.6900001</v>
      </c>
      <c r="G14" s="2">
        <f t="shared" si="0"/>
        <v>13324581880.719999</v>
      </c>
      <c r="H14" s="3" t="s">
        <v>363</v>
      </c>
      <c r="I14" s="3" t="s">
        <v>54</v>
      </c>
    </row>
  </sheetData>
  <mergeCells count="1">
    <mergeCell ref="A1:J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9B889-61CE-4631-83B0-A1938C777B73}">
  <dimension ref="A1:J13"/>
  <sheetViews>
    <sheetView workbookViewId="0">
      <selection activeCell="D15" sqref="D15"/>
    </sheetView>
  </sheetViews>
  <sheetFormatPr defaultRowHeight="15" x14ac:dyDescent="0.25"/>
  <cols>
    <col min="1" max="1" width="31.85546875" customWidth="1"/>
    <col min="3" max="3" width="15" customWidth="1"/>
    <col min="4" max="4" width="15.42578125" customWidth="1"/>
    <col min="5" max="5" width="14.28515625" customWidth="1"/>
    <col min="6" max="6" width="13.7109375" customWidth="1"/>
    <col min="7" max="7" width="15.140625" customWidth="1"/>
    <col min="8" max="8" width="11.140625" customWidth="1"/>
    <col min="9" max="9" width="10.140625" customWidth="1"/>
    <col min="10" max="10" width="10.5703125" customWidth="1"/>
  </cols>
  <sheetData>
    <row r="1" spans="1:10" x14ac:dyDescent="0.25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</row>
    <row r="3" spans="1:10" ht="45" x14ac:dyDescent="0.25">
      <c r="A3" s="1" t="s">
        <v>44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ht="28.5" customHeight="1" x14ac:dyDescent="0.25">
      <c r="A4" t="s">
        <v>45</v>
      </c>
      <c r="B4" s="2">
        <v>73</v>
      </c>
      <c r="C4" s="2">
        <v>2137483521.3199999</v>
      </c>
      <c r="D4" s="2">
        <v>22399989243.41</v>
      </c>
      <c r="E4" s="2">
        <v>8144290386.0600004</v>
      </c>
      <c r="F4" s="2">
        <v>1286311445.6600001</v>
      </c>
      <c r="G4" s="2">
        <v>9430601831.7199993</v>
      </c>
      <c r="H4" s="24">
        <v>0.42100921251533402</v>
      </c>
      <c r="I4" s="25">
        <v>0.60178777184941301</v>
      </c>
      <c r="J4" s="25">
        <v>0.50708791208791204</v>
      </c>
    </row>
    <row r="5" spans="1:10" ht="27" customHeight="1" x14ac:dyDescent="0.25">
      <c r="A5" t="s">
        <v>46</v>
      </c>
      <c r="B5" s="2">
        <v>77</v>
      </c>
      <c r="C5" s="2">
        <v>852309804.00999999</v>
      </c>
      <c r="D5" s="2">
        <v>9617430420.3600006</v>
      </c>
      <c r="E5" s="2">
        <v>1082171171.3099999</v>
      </c>
      <c r="F5" s="2">
        <v>613653852.99000001</v>
      </c>
      <c r="G5" s="2">
        <v>1695825024.3</v>
      </c>
      <c r="H5" s="24">
        <v>0.17632828626552399</v>
      </c>
      <c r="I5" s="25">
        <v>0.71998919888383694</v>
      </c>
      <c r="J5" s="25">
        <v>0.38784037558685402</v>
      </c>
    </row>
    <row r="6" spans="1:10" ht="27.75" customHeight="1" x14ac:dyDescent="0.25">
      <c r="A6" t="s">
        <v>47</v>
      </c>
      <c r="B6" s="2">
        <v>13</v>
      </c>
      <c r="C6" s="2">
        <v>26793516.920000002</v>
      </c>
      <c r="D6" s="2">
        <v>1597494856.5899999</v>
      </c>
      <c r="E6" s="2">
        <v>1318108352.6099999</v>
      </c>
      <c r="F6" s="2">
        <v>6781744.6500000004</v>
      </c>
      <c r="G6" s="2">
        <v>1324890097.26</v>
      </c>
      <c r="H6" s="24">
        <v>0.82935484380093705</v>
      </c>
      <c r="I6" s="25">
        <v>0.25311140266688098</v>
      </c>
      <c r="J6" s="25">
        <v>0.23571428571428599</v>
      </c>
    </row>
    <row r="7" spans="1:10" ht="28.5" customHeight="1" x14ac:dyDescent="0.25">
      <c r="A7" t="s">
        <v>48</v>
      </c>
      <c r="B7" s="2">
        <v>12</v>
      </c>
      <c r="C7" s="2">
        <v>174733735</v>
      </c>
      <c r="D7" s="2">
        <v>1104327786</v>
      </c>
      <c r="E7" s="2">
        <v>95978083.269999996</v>
      </c>
      <c r="F7" s="2">
        <v>141451573.61000001</v>
      </c>
      <c r="G7" s="2">
        <v>237429656.88</v>
      </c>
      <c r="H7" s="24">
        <v>0.21499926008381701</v>
      </c>
      <c r="I7" s="25">
        <v>0.80952641234390199</v>
      </c>
      <c r="J7" s="25">
        <v>0.59925925925925905</v>
      </c>
    </row>
    <row r="8" spans="1:10" ht="27" customHeight="1" x14ac:dyDescent="0.25">
      <c r="A8" t="s">
        <v>49</v>
      </c>
      <c r="B8" s="2">
        <v>46</v>
      </c>
      <c r="C8" s="2">
        <v>413264848.24000001</v>
      </c>
      <c r="D8" s="2">
        <v>919706363.09000003</v>
      </c>
      <c r="E8" s="2">
        <v>183311440.31999999</v>
      </c>
      <c r="F8" s="2">
        <v>226282130.91999999</v>
      </c>
      <c r="G8" s="2">
        <v>409593571.24000001</v>
      </c>
      <c r="H8" s="24">
        <v>0.445352546941026</v>
      </c>
      <c r="I8" s="25">
        <v>0.54754749135737901</v>
      </c>
      <c r="J8" s="25">
        <v>0.79090909090909101</v>
      </c>
    </row>
    <row r="9" spans="1:10" ht="29.25" customHeight="1" x14ac:dyDescent="0.25">
      <c r="A9" t="s">
        <v>50</v>
      </c>
      <c r="B9" s="2">
        <v>5</v>
      </c>
      <c r="C9" s="2">
        <v>34958051.600000001</v>
      </c>
      <c r="D9" s="2">
        <v>348537320</v>
      </c>
      <c r="E9" s="2">
        <v>67906161.459999993</v>
      </c>
      <c r="F9" s="2">
        <v>33709051.600000001</v>
      </c>
      <c r="G9" s="2">
        <v>101615213.06</v>
      </c>
      <c r="H9" s="24">
        <v>0.29154758250852397</v>
      </c>
      <c r="I9" s="25">
        <v>0.96427146414533005</v>
      </c>
      <c r="J9" s="25">
        <v>0.62615384615384595</v>
      </c>
    </row>
    <row r="10" spans="1:10" ht="27" customHeight="1" x14ac:dyDescent="0.25">
      <c r="A10" t="s">
        <v>51</v>
      </c>
      <c r="B10" s="2">
        <v>2</v>
      </c>
      <c r="C10" s="2">
        <v>24002000</v>
      </c>
      <c r="D10" s="2">
        <v>167100000</v>
      </c>
      <c r="E10" s="2">
        <v>27000</v>
      </c>
      <c r="F10" s="2">
        <v>0</v>
      </c>
      <c r="G10" s="2">
        <v>27000</v>
      </c>
      <c r="H10" s="24">
        <v>1.6157989228007201E-4</v>
      </c>
      <c r="I10" s="25">
        <v>0</v>
      </c>
      <c r="J10" s="25">
        <v>0</v>
      </c>
    </row>
    <row r="11" spans="1:10" ht="26.25" customHeight="1" x14ac:dyDescent="0.25">
      <c r="A11" t="s">
        <v>52</v>
      </c>
      <c r="B11" s="2">
        <v>49</v>
      </c>
      <c r="C11" s="2">
        <v>96183534</v>
      </c>
      <c r="D11" s="2">
        <v>117507066</v>
      </c>
      <c r="E11" s="2">
        <v>0</v>
      </c>
      <c r="F11" s="2">
        <v>53840623.200000003</v>
      </c>
      <c r="G11" s="2">
        <v>53840623.200000003</v>
      </c>
      <c r="H11" s="24">
        <v>0.45819051596437599</v>
      </c>
      <c r="I11" s="25">
        <v>0.55976965038527304</v>
      </c>
      <c r="J11" s="25">
        <v>0.54723076923076897</v>
      </c>
    </row>
    <row r="12" spans="1:10" ht="28.5" customHeight="1" x14ac:dyDescent="0.25">
      <c r="A12" t="s">
        <v>53</v>
      </c>
      <c r="B12" s="2">
        <v>17</v>
      </c>
      <c r="C12" s="2">
        <v>72477490.060000002</v>
      </c>
      <c r="D12" s="2">
        <v>87228702.040000007</v>
      </c>
      <c r="E12" s="2">
        <v>3246576</v>
      </c>
      <c r="F12" s="2">
        <v>67512287.060000002</v>
      </c>
      <c r="G12" s="2">
        <v>70758863.060000002</v>
      </c>
      <c r="H12" s="24">
        <v>0.811187847637037</v>
      </c>
      <c r="I12" s="25">
        <v>0.93149317124682995</v>
      </c>
      <c r="J12" s="25">
        <v>0.86848484848484797</v>
      </c>
    </row>
    <row r="13" spans="1:10" ht="30.75" customHeight="1" x14ac:dyDescent="0.25">
      <c r="B13" s="2">
        <f t="shared" ref="B13:G13" si="0">SUBTOTAL(109,B4:B12)</f>
        <v>294</v>
      </c>
      <c r="C13" s="2">
        <f t="shared" si="0"/>
        <v>3832206501.1499996</v>
      </c>
      <c r="D13" s="2">
        <f t="shared" si="0"/>
        <v>36359321757.489998</v>
      </c>
      <c r="E13" s="2">
        <f t="shared" si="0"/>
        <v>10895039171.030001</v>
      </c>
      <c r="F13" s="2">
        <f t="shared" si="0"/>
        <v>2429542709.6900001</v>
      </c>
      <c r="G13" s="2">
        <f t="shared" si="0"/>
        <v>13324581880.719997</v>
      </c>
      <c r="H13" s="3" t="s">
        <v>363</v>
      </c>
      <c r="I13" s="3" t="s">
        <v>54</v>
      </c>
    </row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C45C-3E5F-472F-8CBE-1648C555465E}">
  <dimension ref="A1:K11"/>
  <sheetViews>
    <sheetView tabSelected="1" workbookViewId="0">
      <selection activeCell="M8" sqref="M8"/>
    </sheetView>
  </sheetViews>
  <sheetFormatPr defaultRowHeight="15" x14ac:dyDescent="0.25"/>
  <cols>
    <col min="1" max="1" width="45.7109375" style="1" customWidth="1"/>
    <col min="2" max="2" width="13.85546875" customWidth="1"/>
    <col min="3" max="3" width="12.85546875" customWidth="1"/>
    <col min="4" max="4" width="13" customWidth="1"/>
    <col min="5" max="5" width="11.7109375" customWidth="1"/>
    <col min="6" max="6" width="12" customWidth="1"/>
    <col min="10" max="10" width="11" customWidth="1"/>
    <col min="11" max="11" width="12.85546875" customWidth="1"/>
  </cols>
  <sheetData>
    <row r="1" spans="1:11" x14ac:dyDescent="0.2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29.25" customHeight="1" x14ac:dyDescent="0.25">
      <c r="A4" s="1" t="s">
        <v>59</v>
      </c>
      <c r="B4" s="2">
        <v>900000</v>
      </c>
      <c r="C4" s="2">
        <v>900000</v>
      </c>
      <c r="D4" s="2">
        <v>0</v>
      </c>
      <c r="E4" s="2">
        <v>0</v>
      </c>
      <c r="F4" s="2">
        <v>0</v>
      </c>
      <c r="G4" s="24">
        <v>0</v>
      </c>
      <c r="H4" s="25">
        <v>0</v>
      </c>
      <c r="I4" s="25">
        <v>0</v>
      </c>
      <c r="J4" s="25">
        <v>0</v>
      </c>
      <c r="K4" t="s">
        <v>57</v>
      </c>
    </row>
    <row r="5" spans="1:11" ht="45" x14ac:dyDescent="0.25">
      <c r="A5" s="1" t="s">
        <v>60</v>
      </c>
      <c r="B5" s="2">
        <v>450000</v>
      </c>
      <c r="C5" s="2">
        <v>450000</v>
      </c>
      <c r="D5" s="2">
        <v>0</v>
      </c>
      <c r="E5" s="2">
        <v>0</v>
      </c>
      <c r="F5" s="2">
        <v>0</v>
      </c>
      <c r="G5" s="24">
        <v>0</v>
      </c>
      <c r="H5" s="25">
        <v>0</v>
      </c>
      <c r="I5" s="25">
        <v>0</v>
      </c>
      <c r="J5" s="25">
        <v>0.95</v>
      </c>
      <c r="K5" t="s">
        <v>57</v>
      </c>
    </row>
    <row r="6" spans="1:11" ht="45" x14ac:dyDescent="0.25">
      <c r="A6" s="1" t="s">
        <v>61</v>
      </c>
      <c r="B6" s="2">
        <v>120314000</v>
      </c>
      <c r="C6" s="2">
        <v>254542930</v>
      </c>
      <c r="D6" s="2">
        <v>22349939.920000002</v>
      </c>
      <c r="E6" s="2">
        <v>0</v>
      </c>
      <c r="F6" s="2">
        <v>22349939.920000002</v>
      </c>
      <c r="G6" s="24">
        <v>8.7804206229573897E-2</v>
      </c>
      <c r="H6" s="25">
        <v>0</v>
      </c>
      <c r="I6" s="25">
        <v>0</v>
      </c>
      <c r="J6" s="25">
        <v>0.28000000000000003</v>
      </c>
      <c r="K6" t="s">
        <v>57</v>
      </c>
    </row>
    <row r="7" spans="1:11" ht="33.75" customHeight="1" x14ac:dyDescent="0.25">
      <c r="A7" s="1" t="s">
        <v>62</v>
      </c>
      <c r="B7" s="2">
        <v>2000</v>
      </c>
      <c r="C7" s="2">
        <v>21240000</v>
      </c>
      <c r="D7" s="2">
        <v>0</v>
      </c>
      <c r="E7" s="2">
        <v>0</v>
      </c>
      <c r="F7" s="2">
        <v>0</v>
      </c>
      <c r="G7" s="24">
        <v>0</v>
      </c>
      <c r="H7" s="25">
        <v>0</v>
      </c>
      <c r="I7" s="25">
        <v>0</v>
      </c>
      <c r="J7" s="25">
        <v>0.56999999999999995</v>
      </c>
      <c r="K7" t="s">
        <v>57</v>
      </c>
    </row>
    <row r="8" spans="1:11" ht="45" x14ac:dyDescent="0.25">
      <c r="A8" s="1" t="s">
        <v>63</v>
      </c>
      <c r="B8" s="2">
        <v>3150000</v>
      </c>
      <c r="C8" s="2">
        <v>41780965</v>
      </c>
      <c r="D8" s="2">
        <v>0</v>
      </c>
      <c r="E8" s="2">
        <v>0</v>
      </c>
      <c r="F8" s="2">
        <v>0</v>
      </c>
      <c r="G8" s="24">
        <v>0</v>
      </c>
      <c r="H8" s="25">
        <v>0</v>
      </c>
      <c r="I8" s="25">
        <v>0</v>
      </c>
      <c r="J8" s="25">
        <v>0.03</v>
      </c>
      <c r="K8" t="s">
        <v>57</v>
      </c>
    </row>
    <row r="9" spans="1:11" ht="28.5" customHeight="1" x14ac:dyDescent="0.25">
      <c r="A9" s="1" t="s">
        <v>64</v>
      </c>
      <c r="B9" s="2">
        <v>11700000</v>
      </c>
      <c r="C9" s="2">
        <v>11700000</v>
      </c>
      <c r="D9" s="2">
        <v>0</v>
      </c>
      <c r="E9" s="2">
        <v>7871665.3200000003</v>
      </c>
      <c r="F9" s="2">
        <v>7871665.3200000003</v>
      </c>
      <c r="G9" s="24">
        <v>0.67279190769230801</v>
      </c>
      <c r="H9" s="25">
        <v>0.344727486324786</v>
      </c>
      <c r="I9" s="25">
        <v>0.67279190769230801</v>
      </c>
      <c r="J9" s="25">
        <v>0.67</v>
      </c>
      <c r="K9" t="s">
        <v>57</v>
      </c>
    </row>
    <row r="10" spans="1:11" ht="30" customHeight="1" x14ac:dyDescent="0.25">
      <c r="A10" s="1" t="s">
        <v>65</v>
      </c>
      <c r="B10" s="2">
        <v>1350000</v>
      </c>
      <c r="C10" s="2">
        <v>1350000</v>
      </c>
      <c r="D10" s="2">
        <v>0</v>
      </c>
      <c r="E10" s="2">
        <v>624000</v>
      </c>
      <c r="F10" s="2">
        <v>624000</v>
      </c>
      <c r="G10" s="24">
        <v>0.46222222222222198</v>
      </c>
      <c r="H10" s="25">
        <v>0.46222222222222198</v>
      </c>
      <c r="I10" s="25">
        <v>0.46222222222222198</v>
      </c>
      <c r="J10" s="25">
        <v>0.46</v>
      </c>
      <c r="K10" t="s">
        <v>57</v>
      </c>
    </row>
    <row r="11" spans="1:11" ht="29.25" customHeight="1" x14ac:dyDescent="0.25">
      <c r="B11" s="2">
        <f t="shared" ref="B11:F11" si="0">SUBTOTAL(109,B4:B10)</f>
        <v>137866000</v>
      </c>
      <c r="C11" s="2">
        <f t="shared" si="0"/>
        <v>331963895</v>
      </c>
      <c r="D11" s="2">
        <f t="shared" si="0"/>
        <v>22349939.920000002</v>
      </c>
      <c r="E11" s="2">
        <f t="shared" si="0"/>
        <v>8495665.3200000003</v>
      </c>
      <c r="F11" s="2">
        <f t="shared" si="0"/>
        <v>30845605.240000002</v>
      </c>
      <c r="G11" s="3" t="s">
        <v>66</v>
      </c>
      <c r="H11" s="3" t="s">
        <v>67</v>
      </c>
      <c r="I11" s="3" t="s">
        <v>67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81CD-71FA-4521-9312-A899587E5B0F}">
  <dimension ref="A1:L88"/>
  <sheetViews>
    <sheetView topLeftCell="A91" workbookViewId="0">
      <selection activeCell="N5" sqref="N5"/>
    </sheetView>
  </sheetViews>
  <sheetFormatPr defaultRowHeight="15" x14ac:dyDescent="0.25"/>
  <cols>
    <col min="1" max="1" width="43.5703125" style="1" customWidth="1"/>
    <col min="2" max="3" width="12.140625" customWidth="1"/>
    <col min="4" max="5" width="11.7109375" customWidth="1"/>
    <col min="6" max="6" width="10.85546875" customWidth="1"/>
    <col min="11" max="11" width="10.140625" customWidth="1"/>
  </cols>
  <sheetData>
    <row r="1" spans="1:12" x14ac:dyDescent="0.25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2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  <c r="L3" s="1"/>
    </row>
    <row r="4" spans="1:12" ht="30" x14ac:dyDescent="0.25">
      <c r="A4" s="1" t="s">
        <v>68</v>
      </c>
      <c r="B4" s="2">
        <v>156400</v>
      </c>
      <c r="C4" s="2">
        <v>156400</v>
      </c>
      <c r="D4" s="2">
        <v>0</v>
      </c>
      <c r="E4" s="2">
        <v>156400</v>
      </c>
      <c r="F4" s="2">
        <v>156400</v>
      </c>
      <c r="G4" s="24">
        <v>1</v>
      </c>
      <c r="H4" s="25">
        <v>1</v>
      </c>
      <c r="I4" s="25">
        <v>1</v>
      </c>
      <c r="J4" s="25">
        <v>1</v>
      </c>
      <c r="K4" t="s">
        <v>57</v>
      </c>
    </row>
    <row r="5" spans="1:12" ht="45" x14ac:dyDescent="0.25">
      <c r="A5" s="1" t="s">
        <v>69</v>
      </c>
      <c r="B5" s="2">
        <v>3501318</v>
      </c>
      <c r="C5" s="2">
        <v>3501318</v>
      </c>
      <c r="D5" s="2">
        <v>0</v>
      </c>
      <c r="E5" s="2">
        <v>0</v>
      </c>
      <c r="F5" s="2">
        <v>0</v>
      </c>
      <c r="G5" s="24">
        <v>0</v>
      </c>
      <c r="H5" s="25">
        <v>0</v>
      </c>
      <c r="I5" s="25">
        <v>0</v>
      </c>
      <c r="J5" s="25">
        <v>0.15</v>
      </c>
      <c r="K5" t="s">
        <v>39</v>
      </c>
    </row>
    <row r="6" spans="1:12" ht="60" x14ac:dyDescent="0.25">
      <c r="A6" s="1" t="s">
        <v>70</v>
      </c>
      <c r="B6" s="2">
        <v>3480000</v>
      </c>
      <c r="C6" s="2">
        <v>3480000</v>
      </c>
      <c r="D6" s="2">
        <v>0</v>
      </c>
      <c r="E6" s="2">
        <v>0</v>
      </c>
      <c r="F6" s="2">
        <v>0</v>
      </c>
      <c r="G6" s="24">
        <v>0</v>
      </c>
      <c r="H6" s="25">
        <v>0</v>
      </c>
      <c r="I6" s="25">
        <v>0</v>
      </c>
      <c r="J6" s="25">
        <v>0.3</v>
      </c>
      <c r="K6" t="s">
        <v>39</v>
      </c>
    </row>
    <row r="7" spans="1:12" ht="30" x14ac:dyDescent="0.25">
      <c r="A7" s="1" t="s">
        <v>71</v>
      </c>
      <c r="B7" s="2">
        <v>3310953</v>
      </c>
      <c r="C7" s="2">
        <v>4976911</v>
      </c>
      <c r="D7" s="2">
        <v>0</v>
      </c>
      <c r="E7" s="2">
        <v>0</v>
      </c>
      <c r="F7" s="2">
        <v>0</v>
      </c>
      <c r="G7" s="24">
        <v>0</v>
      </c>
      <c r="H7" s="25">
        <v>0</v>
      </c>
      <c r="I7" s="25">
        <v>0</v>
      </c>
      <c r="J7" s="25">
        <v>0</v>
      </c>
      <c r="K7" t="s">
        <v>72</v>
      </c>
    </row>
    <row r="8" spans="1:12" ht="30" x14ac:dyDescent="0.25">
      <c r="A8" s="1" t="s">
        <v>73</v>
      </c>
      <c r="B8" s="2">
        <v>1830000</v>
      </c>
      <c r="C8" s="2">
        <v>2147658</v>
      </c>
      <c r="D8" s="2">
        <v>0</v>
      </c>
      <c r="E8" s="2">
        <v>0</v>
      </c>
      <c r="F8" s="2">
        <v>0</v>
      </c>
      <c r="G8" s="24">
        <v>0</v>
      </c>
      <c r="H8" s="25">
        <v>0</v>
      </c>
      <c r="I8" s="25">
        <v>0</v>
      </c>
      <c r="J8" s="25">
        <v>0</v>
      </c>
      <c r="K8" t="s">
        <v>72</v>
      </c>
    </row>
    <row r="9" spans="1:12" ht="30" x14ac:dyDescent="0.25">
      <c r="A9" s="1" t="s">
        <v>74</v>
      </c>
      <c r="B9" s="2">
        <v>1933604</v>
      </c>
      <c r="C9" s="2">
        <v>1933604</v>
      </c>
      <c r="D9" s="2">
        <v>0</v>
      </c>
      <c r="E9" s="2">
        <v>0</v>
      </c>
      <c r="F9" s="2">
        <v>0</v>
      </c>
      <c r="G9" s="24">
        <v>0</v>
      </c>
      <c r="H9" s="25">
        <v>0</v>
      </c>
      <c r="I9" s="25">
        <v>0</v>
      </c>
      <c r="J9" s="25">
        <v>0</v>
      </c>
      <c r="K9" t="s">
        <v>72</v>
      </c>
    </row>
    <row r="10" spans="1:12" ht="45" x14ac:dyDescent="0.25">
      <c r="A10" s="1" t="s">
        <v>75</v>
      </c>
      <c r="B10" s="2">
        <v>641940</v>
      </c>
      <c r="C10" s="2">
        <v>641940</v>
      </c>
      <c r="D10" s="2">
        <v>0</v>
      </c>
      <c r="E10" s="2">
        <v>641940</v>
      </c>
      <c r="F10" s="2">
        <v>641940</v>
      </c>
      <c r="G10" s="24">
        <v>1</v>
      </c>
      <c r="H10" s="25">
        <v>1</v>
      </c>
      <c r="I10" s="25">
        <v>1</v>
      </c>
      <c r="J10" s="25">
        <v>1</v>
      </c>
      <c r="K10" t="s">
        <v>57</v>
      </c>
    </row>
    <row r="11" spans="1:12" x14ac:dyDescent="0.25">
      <c r="A11" s="1" t="s">
        <v>76</v>
      </c>
      <c r="B11" s="2">
        <v>442800</v>
      </c>
      <c r="C11" s="2">
        <v>442800</v>
      </c>
      <c r="D11" s="2">
        <v>0</v>
      </c>
      <c r="E11" s="2">
        <v>442800</v>
      </c>
      <c r="F11" s="2">
        <v>442800</v>
      </c>
      <c r="G11" s="24">
        <v>1</v>
      </c>
      <c r="H11" s="25">
        <v>1</v>
      </c>
      <c r="I11" s="25">
        <v>1</v>
      </c>
      <c r="J11" s="25">
        <v>1</v>
      </c>
      <c r="K11" t="s">
        <v>57</v>
      </c>
    </row>
    <row r="12" spans="1:12" ht="30" x14ac:dyDescent="0.25">
      <c r="A12" s="1" t="s">
        <v>77</v>
      </c>
      <c r="B12" s="2">
        <v>500000</v>
      </c>
      <c r="C12" s="2">
        <v>500000</v>
      </c>
      <c r="D12" s="2">
        <v>0</v>
      </c>
      <c r="E12" s="2">
        <v>500000</v>
      </c>
      <c r="F12" s="2">
        <v>500000</v>
      </c>
      <c r="G12" s="24">
        <v>1</v>
      </c>
      <c r="H12" s="25">
        <v>1</v>
      </c>
      <c r="I12" s="25">
        <v>1</v>
      </c>
      <c r="J12" s="25">
        <v>1</v>
      </c>
      <c r="K12" t="s">
        <v>78</v>
      </c>
    </row>
    <row r="13" spans="1:12" ht="30" x14ac:dyDescent="0.25">
      <c r="A13" s="1" t="s">
        <v>79</v>
      </c>
      <c r="B13" s="2">
        <v>500000</v>
      </c>
      <c r="C13" s="2">
        <v>500000</v>
      </c>
      <c r="D13" s="2">
        <v>0</v>
      </c>
      <c r="E13" s="2">
        <v>500000</v>
      </c>
      <c r="F13" s="2">
        <v>500000</v>
      </c>
      <c r="G13" s="24">
        <v>1</v>
      </c>
      <c r="H13" s="25">
        <v>1</v>
      </c>
      <c r="I13" s="25">
        <v>1</v>
      </c>
      <c r="J13" s="25">
        <v>1</v>
      </c>
      <c r="K13" t="s">
        <v>78</v>
      </c>
    </row>
    <row r="14" spans="1:12" ht="30" x14ac:dyDescent="0.25">
      <c r="A14" s="1" t="s">
        <v>80</v>
      </c>
      <c r="B14" s="2">
        <v>1813650</v>
      </c>
      <c r="C14" s="2">
        <v>1813650</v>
      </c>
      <c r="D14" s="2">
        <v>0</v>
      </c>
      <c r="E14" s="2">
        <v>1813650</v>
      </c>
      <c r="F14" s="2">
        <v>1813650</v>
      </c>
      <c r="G14" s="24">
        <v>1</v>
      </c>
      <c r="H14" s="25">
        <v>1</v>
      </c>
      <c r="I14" s="25">
        <v>1</v>
      </c>
      <c r="J14" s="25">
        <v>1</v>
      </c>
      <c r="K14" t="s">
        <v>78</v>
      </c>
    </row>
    <row r="15" spans="1:12" ht="30" x14ac:dyDescent="0.25">
      <c r="A15" s="1" t="s">
        <v>81</v>
      </c>
      <c r="B15" s="2">
        <v>800000</v>
      </c>
      <c r="C15" s="2">
        <v>800000</v>
      </c>
      <c r="D15" s="2">
        <v>0</v>
      </c>
      <c r="E15" s="2">
        <v>800000</v>
      </c>
      <c r="F15" s="2">
        <v>800000</v>
      </c>
      <c r="G15" s="24">
        <v>1</v>
      </c>
      <c r="H15" s="25">
        <v>1</v>
      </c>
      <c r="I15" s="25">
        <v>1</v>
      </c>
      <c r="J15" s="25">
        <v>1</v>
      </c>
      <c r="K15" t="s">
        <v>78</v>
      </c>
    </row>
    <row r="16" spans="1:12" ht="30" x14ac:dyDescent="0.25">
      <c r="A16" s="1" t="s">
        <v>82</v>
      </c>
      <c r="B16" s="2">
        <v>2587483</v>
      </c>
      <c r="C16" s="2">
        <v>5053686</v>
      </c>
      <c r="D16" s="2">
        <v>0</v>
      </c>
      <c r="E16" s="2">
        <v>0</v>
      </c>
      <c r="F16" s="2">
        <v>0</v>
      </c>
      <c r="G16" s="24">
        <v>0</v>
      </c>
      <c r="H16" s="25">
        <v>0</v>
      </c>
      <c r="I16" s="25">
        <v>0</v>
      </c>
      <c r="J16" s="25">
        <v>0</v>
      </c>
      <c r="K16" t="s">
        <v>78</v>
      </c>
    </row>
    <row r="17" spans="1:11" ht="30" x14ac:dyDescent="0.25">
      <c r="A17" s="1" t="s">
        <v>83</v>
      </c>
      <c r="B17" s="2">
        <v>5545175</v>
      </c>
      <c r="C17" s="2">
        <v>7401373</v>
      </c>
      <c r="D17" s="2">
        <v>0</v>
      </c>
      <c r="E17" s="2">
        <v>0</v>
      </c>
      <c r="F17" s="2">
        <v>0</v>
      </c>
      <c r="G17" s="24">
        <v>0</v>
      </c>
      <c r="H17" s="25">
        <v>0</v>
      </c>
      <c r="I17" s="25">
        <v>0</v>
      </c>
      <c r="J17" s="25">
        <v>0</v>
      </c>
      <c r="K17" t="s">
        <v>40</v>
      </c>
    </row>
    <row r="18" spans="1:11" ht="30" x14ac:dyDescent="0.25">
      <c r="A18" s="1" t="s">
        <v>84</v>
      </c>
      <c r="B18" s="2">
        <v>3251773</v>
      </c>
      <c r="C18" s="2">
        <v>6654058</v>
      </c>
      <c r="D18" s="2">
        <v>0</v>
      </c>
      <c r="E18" s="2">
        <v>0</v>
      </c>
      <c r="F18" s="2">
        <v>0</v>
      </c>
      <c r="G18" s="24">
        <v>0</v>
      </c>
      <c r="H18" s="25">
        <v>0</v>
      </c>
      <c r="I18" s="25">
        <v>0</v>
      </c>
      <c r="J18" s="25">
        <v>0</v>
      </c>
      <c r="K18" t="s">
        <v>57</v>
      </c>
    </row>
    <row r="19" spans="1:11" ht="30" x14ac:dyDescent="0.25">
      <c r="A19" s="1" t="s">
        <v>85</v>
      </c>
      <c r="B19" s="2">
        <v>1704066.41</v>
      </c>
      <c r="C19" s="2">
        <v>2224303</v>
      </c>
      <c r="D19" s="2">
        <v>180997.31</v>
      </c>
      <c r="E19" s="2">
        <v>1704066.41</v>
      </c>
      <c r="F19" s="2">
        <v>1885063.72</v>
      </c>
      <c r="G19" s="24">
        <v>0.84748513129730996</v>
      </c>
      <c r="H19" s="25">
        <v>0</v>
      </c>
      <c r="I19" s="25">
        <v>1</v>
      </c>
      <c r="J19" s="25">
        <v>1</v>
      </c>
      <c r="K19" t="s">
        <v>86</v>
      </c>
    </row>
    <row r="20" spans="1:11" ht="30" x14ac:dyDescent="0.25">
      <c r="A20" s="1" t="s">
        <v>87</v>
      </c>
      <c r="B20" s="2">
        <v>2941888</v>
      </c>
      <c r="C20" s="2">
        <v>4888266</v>
      </c>
      <c r="D20" s="2">
        <v>0</v>
      </c>
      <c r="E20" s="2">
        <v>0</v>
      </c>
      <c r="F20" s="2">
        <v>0</v>
      </c>
      <c r="G20" s="24">
        <v>0</v>
      </c>
      <c r="H20" s="25">
        <v>0</v>
      </c>
      <c r="I20" s="25">
        <v>0</v>
      </c>
      <c r="J20" s="25">
        <v>0</v>
      </c>
      <c r="K20" t="s">
        <v>86</v>
      </c>
    </row>
    <row r="21" spans="1:11" ht="30" x14ac:dyDescent="0.25">
      <c r="A21" s="1" t="s">
        <v>88</v>
      </c>
      <c r="B21" s="2">
        <v>2303267</v>
      </c>
      <c r="C21" s="2">
        <v>3751037</v>
      </c>
      <c r="D21" s="2">
        <v>0</v>
      </c>
      <c r="E21" s="2">
        <v>0</v>
      </c>
      <c r="F21" s="2">
        <v>0</v>
      </c>
      <c r="G21" s="24">
        <v>0</v>
      </c>
      <c r="H21" s="25">
        <v>0</v>
      </c>
      <c r="I21" s="25">
        <v>0</v>
      </c>
      <c r="J21" s="25">
        <v>0</v>
      </c>
      <c r="K21" t="s">
        <v>86</v>
      </c>
    </row>
    <row r="22" spans="1:11" x14ac:dyDescent="0.25">
      <c r="A22" s="1" t="s">
        <v>89</v>
      </c>
      <c r="B22" s="2">
        <v>2040000</v>
      </c>
      <c r="C22" s="2">
        <v>2040000</v>
      </c>
      <c r="D22" s="2">
        <v>0</v>
      </c>
      <c r="E22" s="2">
        <v>2040000</v>
      </c>
      <c r="F22" s="2">
        <v>2040000</v>
      </c>
      <c r="G22" s="24">
        <v>1</v>
      </c>
      <c r="H22" s="25">
        <v>1</v>
      </c>
      <c r="I22" s="25">
        <v>1</v>
      </c>
      <c r="J22" s="25">
        <v>0</v>
      </c>
      <c r="K22" t="s">
        <v>57</v>
      </c>
    </row>
    <row r="23" spans="1:11" ht="30" x14ac:dyDescent="0.25">
      <c r="A23" s="1" t="s">
        <v>90</v>
      </c>
      <c r="B23" s="2">
        <v>930528</v>
      </c>
      <c r="C23" s="2">
        <v>930528</v>
      </c>
      <c r="D23" s="2">
        <v>0</v>
      </c>
      <c r="E23" s="2">
        <v>930528</v>
      </c>
      <c r="F23" s="2">
        <v>930528</v>
      </c>
      <c r="G23" s="24">
        <v>1</v>
      </c>
      <c r="H23" s="25">
        <v>1</v>
      </c>
      <c r="I23" s="25">
        <v>1</v>
      </c>
      <c r="J23" s="25">
        <v>0</v>
      </c>
      <c r="K23" t="s">
        <v>57</v>
      </c>
    </row>
    <row r="24" spans="1:11" ht="30" x14ac:dyDescent="0.25">
      <c r="A24" s="1" t="s">
        <v>91</v>
      </c>
      <c r="B24" s="2">
        <v>8521195</v>
      </c>
      <c r="C24" s="2">
        <v>13008430</v>
      </c>
      <c r="D24" s="2">
        <v>0</v>
      </c>
      <c r="E24" s="2">
        <v>8521195</v>
      </c>
      <c r="F24" s="2">
        <v>8521195</v>
      </c>
      <c r="G24" s="24">
        <v>0.65505176258779896</v>
      </c>
      <c r="H24" s="25">
        <v>1</v>
      </c>
      <c r="I24" s="25">
        <v>1</v>
      </c>
      <c r="J24" s="25">
        <v>0.77</v>
      </c>
      <c r="K24" t="s">
        <v>57</v>
      </c>
    </row>
    <row r="25" spans="1:11" ht="30" x14ac:dyDescent="0.25">
      <c r="A25" s="1" t="s">
        <v>92</v>
      </c>
      <c r="B25" s="2">
        <v>9000000</v>
      </c>
      <c r="C25" s="2">
        <v>9000000</v>
      </c>
      <c r="D25" s="2">
        <v>0</v>
      </c>
      <c r="E25" s="2">
        <v>9000000</v>
      </c>
      <c r="F25" s="2">
        <v>9000000</v>
      </c>
      <c r="G25" s="24">
        <v>1</v>
      </c>
      <c r="H25" s="25">
        <v>1</v>
      </c>
      <c r="I25" s="25">
        <v>1</v>
      </c>
      <c r="J25" s="25">
        <v>0</v>
      </c>
      <c r="K25" t="s">
        <v>57</v>
      </c>
    </row>
    <row r="26" spans="1:11" x14ac:dyDescent="0.25">
      <c r="A26" s="1" t="s">
        <v>93</v>
      </c>
      <c r="B26" s="2">
        <v>2243544</v>
      </c>
      <c r="C26" s="2">
        <v>3931939</v>
      </c>
      <c r="D26" s="2">
        <v>0</v>
      </c>
      <c r="E26" s="2">
        <v>2243544</v>
      </c>
      <c r="F26" s="2">
        <v>2243544</v>
      </c>
      <c r="G26" s="24">
        <v>0.57059481339868201</v>
      </c>
      <c r="H26" s="25">
        <v>1</v>
      </c>
      <c r="I26" s="25">
        <v>1</v>
      </c>
      <c r="J26" s="25">
        <v>0.75</v>
      </c>
      <c r="K26" t="s">
        <v>57</v>
      </c>
    </row>
    <row r="27" spans="1:11" ht="45" x14ac:dyDescent="0.25">
      <c r="A27" s="1" t="s">
        <v>94</v>
      </c>
      <c r="B27" s="2">
        <v>315129</v>
      </c>
      <c r="C27" s="2">
        <v>349980</v>
      </c>
      <c r="D27" s="2">
        <v>0</v>
      </c>
      <c r="E27" s="2">
        <v>315129</v>
      </c>
      <c r="F27" s="2">
        <v>315129</v>
      </c>
      <c r="G27" s="24">
        <v>0.900420024001372</v>
      </c>
      <c r="H27" s="25">
        <v>1</v>
      </c>
      <c r="I27" s="25">
        <v>1</v>
      </c>
      <c r="J27" s="25">
        <v>1</v>
      </c>
      <c r="K27" t="s">
        <v>57</v>
      </c>
    </row>
    <row r="28" spans="1:11" ht="30" x14ac:dyDescent="0.25">
      <c r="A28" s="1" t="s">
        <v>95</v>
      </c>
      <c r="B28" s="2">
        <v>516000</v>
      </c>
      <c r="C28" s="2">
        <v>516000</v>
      </c>
      <c r="D28" s="2">
        <v>0</v>
      </c>
      <c r="E28" s="2">
        <v>516000</v>
      </c>
      <c r="F28" s="2">
        <v>516000</v>
      </c>
      <c r="G28" s="24">
        <v>1</v>
      </c>
      <c r="H28" s="25">
        <v>0</v>
      </c>
      <c r="I28" s="25">
        <v>1</v>
      </c>
      <c r="J28" s="25">
        <v>1</v>
      </c>
      <c r="K28" t="s">
        <v>57</v>
      </c>
    </row>
    <row r="29" spans="1:11" ht="30" x14ac:dyDescent="0.25">
      <c r="A29" s="1" t="s">
        <v>96</v>
      </c>
      <c r="B29" s="2">
        <v>390000</v>
      </c>
      <c r="C29" s="2">
        <v>390000</v>
      </c>
      <c r="D29" s="2">
        <v>0</v>
      </c>
      <c r="E29" s="2">
        <v>390000</v>
      </c>
      <c r="F29" s="2">
        <v>390000</v>
      </c>
      <c r="G29" s="24">
        <v>1</v>
      </c>
      <c r="H29" s="25">
        <v>1</v>
      </c>
      <c r="I29" s="25">
        <v>1</v>
      </c>
      <c r="J29" s="25">
        <v>1</v>
      </c>
      <c r="K29" t="s">
        <v>57</v>
      </c>
    </row>
    <row r="30" spans="1:11" x14ac:dyDescent="0.25">
      <c r="A30" s="1" t="s">
        <v>97</v>
      </c>
      <c r="B30" s="2">
        <v>2465108</v>
      </c>
      <c r="C30" s="2">
        <v>2958130</v>
      </c>
      <c r="D30" s="2">
        <v>0</v>
      </c>
      <c r="E30" s="2">
        <v>2465108</v>
      </c>
      <c r="F30" s="2">
        <v>2465108</v>
      </c>
      <c r="G30" s="24">
        <v>0.83333322064953197</v>
      </c>
      <c r="H30" s="25">
        <v>1</v>
      </c>
      <c r="I30" s="25">
        <v>1</v>
      </c>
      <c r="J30" s="25">
        <v>1</v>
      </c>
      <c r="K30" t="s">
        <v>57</v>
      </c>
    </row>
    <row r="31" spans="1:11" ht="30" x14ac:dyDescent="0.25">
      <c r="A31" s="1" t="s">
        <v>98</v>
      </c>
      <c r="B31" s="2">
        <v>9756800</v>
      </c>
      <c r="C31" s="2">
        <v>9756800</v>
      </c>
      <c r="D31" s="2">
        <v>0</v>
      </c>
      <c r="E31" s="2">
        <v>9756800</v>
      </c>
      <c r="F31" s="2">
        <v>9756800</v>
      </c>
      <c r="G31" s="24">
        <v>1</v>
      </c>
      <c r="H31" s="25">
        <v>1</v>
      </c>
      <c r="I31" s="25">
        <v>1</v>
      </c>
      <c r="J31" s="25">
        <v>0</v>
      </c>
      <c r="K31" t="s">
        <v>57</v>
      </c>
    </row>
    <row r="32" spans="1:11" ht="30" x14ac:dyDescent="0.25">
      <c r="A32" s="1" t="s">
        <v>99</v>
      </c>
      <c r="B32" s="2">
        <v>897599.4</v>
      </c>
      <c r="C32" s="2">
        <v>897599.4</v>
      </c>
      <c r="D32" s="2">
        <v>0</v>
      </c>
      <c r="E32" s="2">
        <v>897599.4</v>
      </c>
      <c r="F32" s="2">
        <v>897599.4</v>
      </c>
      <c r="G32" s="24">
        <v>1</v>
      </c>
      <c r="H32" s="25">
        <v>1</v>
      </c>
      <c r="I32" s="25">
        <v>1</v>
      </c>
      <c r="J32" s="25">
        <v>1</v>
      </c>
      <c r="K32" t="s">
        <v>57</v>
      </c>
    </row>
    <row r="33" spans="1:11" ht="30" x14ac:dyDescent="0.25">
      <c r="A33" s="1" t="s">
        <v>100</v>
      </c>
      <c r="B33" s="2">
        <v>17845696.02</v>
      </c>
      <c r="C33" s="2">
        <v>21962816</v>
      </c>
      <c r="D33" s="2">
        <v>0</v>
      </c>
      <c r="E33" s="2">
        <v>17845696.02</v>
      </c>
      <c r="F33" s="2">
        <v>17845696.02</v>
      </c>
      <c r="G33" s="24">
        <v>0.81254134351441998</v>
      </c>
      <c r="H33" s="25">
        <v>1</v>
      </c>
      <c r="I33" s="25">
        <v>1</v>
      </c>
      <c r="J33" s="25">
        <v>1</v>
      </c>
      <c r="K33" t="s">
        <v>40</v>
      </c>
    </row>
    <row r="34" spans="1:11" ht="30" x14ac:dyDescent="0.25">
      <c r="A34" s="1" t="s">
        <v>101</v>
      </c>
      <c r="B34" s="2">
        <v>413172</v>
      </c>
      <c r="C34" s="2">
        <v>413172</v>
      </c>
      <c r="D34" s="2">
        <v>0</v>
      </c>
      <c r="E34" s="2">
        <v>413172</v>
      </c>
      <c r="F34" s="2">
        <v>413172</v>
      </c>
      <c r="G34" s="24">
        <v>1</v>
      </c>
      <c r="H34" s="25">
        <v>1</v>
      </c>
      <c r="I34" s="25">
        <v>1</v>
      </c>
      <c r="J34" s="25">
        <v>1</v>
      </c>
      <c r="K34" t="s">
        <v>40</v>
      </c>
    </row>
    <row r="35" spans="1:11" ht="30" x14ac:dyDescent="0.25">
      <c r="A35" s="1" t="s">
        <v>102</v>
      </c>
      <c r="B35" s="2">
        <v>2955501</v>
      </c>
      <c r="C35" s="2">
        <v>4296000</v>
      </c>
      <c r="D35" s="2">
        <v>1340499</v>
      </c>
      <c r="E35" s="2">
        <v>2593723</v>
      </c>
      <c r="F35" s="2">
        <v>3934222</v>
      </c>
      <c r="G35" s="24">
        <v>0.91578724394785804</v>
      </c>
      <c r="H35" s="25">
        <v>0</v>
      </c>
      <c r="I35" s="25">
        <v>0.87759165028196595</v>
      </c>
      <c r="J35" s="25">
        <v>1</v>
      </c>
      <c r="K35" t="s">
        <v>57</v>
      </c>
    </row>
    <row r="36" spans="1:11" ht="45" x14ac:dyDescent="0.25">
      <c r="A36" s="1" t="s">
        <v>103</v>
      </c>
      <c r="B36" s="2">
        <v>1180884</v>
      </c>
      <c r="C36" s="2">
        <v>1474890</v>
      </c>
      <c r="D36" s="2">
        <v>0</v>
      </c>
      <c r="E36" s="2">
        <v>1180884</v>
      </c>
      <c r="F36" s="2">
        <v>1180884</v>
      </c>
      <c r="G36" s="24">
        <v>0.80065903219901102</v>
      </c>
      <c r="H36" s="25">
        <v>1</v>
      </c>
      <c r="I36" s="25">
        <v>1</v>
      </c>
      <c r="J36" s="25">
        <v>0.85</v>
      </c>
      <c r="K36" t="s">
        <v>57</v>
      </c>
    </row>
    <row r="37" spans="1:11" ht="30" x14ac:dyDescent="0.25">
      <c r="A37" s="1" t="s">
        <v>104</v>
      </c>
      <c r="B37" s="2">
        <v>246000</v>
      </c>
      <c r="C37" s="2">
        <v>323042</v>
      </c>
      <c r="D37" s="2">
        <v>0</v>
      </c>
      <c r="E37" s="2">
        <v>246000</v>
      </c>
      <c r="F37" s="2">
        <v>246000</v>
      </c>
      <c r="G37" s="24">
        <v>0.76151088712922799</v>
      </c>
      <c r="H37" s="25">
        <v>1</v>
      </c>
      <c r="I37" s="25">
        <v>1</v>
      </c>
      <c r="J37" s="25">
        <v>1</v>
      </c>
      <c r="K37" t="s">
        <v>57</v>
      </c>
    </row>
    <row r="38" spans="1:11" ht="45" x14ac:dyDescent="0.25">
      <c r="A38" s="1" t="s">
        <v>105</v>
      </c>
      <c r="B38" s="2">
        <v>22362000</v>
      </c>
      <c r="C38" s="2">
        <v>22362000</v>
      </c>
      <c r="D38" s="2">
        <v>0</v>
      </c>
      <c r="E38" s="2">
        <v>19704883</v>
      </c>
      <c r="F38" s="2">
        <v>19704883</v>
      </c>
      <c r="G38" s="24">
        <v>0.88117713084697302</v>
      </c>
      <c r="H38" s="25">
        <v>0</v>
      </c>
      <c r="I38" s="25">
        <v>0.88117713084697302</v>
      </c>
      <c r="J38" s="25">
        <v>1</v>
      </c>
      <c r="K38" t="s">
        <v>57</v>
      </c>
    </row>
    <row r="39" spans="1:11" ht="30" x14ac:dyDescent="0.25">
      <c r="A39" s="1" t="s">
        <v>106</v>
      </c>
      <c r="B39" s="2">
        <v>1188000</v>
      </c>
      <c r="C39" s="2">
        <v>1537320</v>
      </c>
      <c r="D39" s="2">
        <v>0</v>
      </c>
      <c r="E39" s="2">
        <v>1188000</v>
      </c>
      <c r="F39" s="2">
        <v>1188000</v>
      </c>
      <c r="G39" s="24">
        <v>0.77277339786121302</v>
      </c>
      <c r="H39" s="25">
        <v>1</v>
      </c>
      <c r="I39" s="25">
        <v>1</v>
      </c>
      <c r="J39" s="25">
        <v>0.85</v>
      </c>
      <c r="K39" t="s">
        <v>57</v>
      </c>
    </row>
    <row r="40" spans="1:11" ht="45" x14ac:dyDescent="0.25">
      <c r="A40" s="1" t="s">
        <v>107</v>
      </c>
      <c r="B40" s="2">
        <v>1095375</v>
      </c>
      <c r="C40" s="2">
        <v>1342000</v>
      </c>
      <c r="D40" s="2">
        <v>0</v>
      </c>
      <c r="E40" s="2">
        <v>1095375</v>
      </c>
      <c r="F40" s="2">
        <v>1095375</v>
      </c>
      <c r="G40" s="24">
        <v>0.81622578241430699</v>
      </c>
      <c r="H40" s="25">
        <v>1</v>
      </c>
      <c r="I40" s="25">
        <v>1</v>
      </c>
      <c r="J40" s="25">
        <v>0.5</v>
      </c>
      <c r="K40" t="s">
        <v>57</v>
      </c>
    </row>
    <row r="41" spans="1:11" ht="30" x14ac:dyDescent="0.25">
      <c r="A41" s="1" t="s">
        <v>108</v>
      </c>
      <c r="B41" s="2">
        <v>3120000</v>
      </c>
      <c r="C41" s="2">
        <v>3120000</v>
      </c>
      <c r="D41" s="2">
        <v>0</v>
      </c>
      <c r="E41" s="2">
        <v>3120000</v>
      </c>
      <c r="F41" s="2">
        <v>3120000</v>
      </c>
      <c r="G41" s="24">
        <v>1</v>
      </c>
      <c r="H41" s="25">
        <v>0</v>
      </c>
      <c r="I41" s="25">
        <v>1</v>
      </c>
      <c r="J41" s="25">
        <v>1</v>
      </c>
      <c r="K41" t="s">
        <v>57</v>
      </c>
    </row>
    <row r="42" spans="1:11" ht="30" x14ac:dyDescent="0.25">
      <c r="A42" s="1" t="s">
        <v>109</v>
      </c>
      <c r="B42" s="2">
        <v>882723</v>
      </c>
      <c r="C42" s="2">
        <v>2788800</v>
      </c>
      <c r="D42" s="2">
        <v>1906077</v>
      </c>
      <c r="E42" s="2">
        <v>249203</v>
      </c>
      <c r="F42" s="2">
        <v>2155280</v>
      </c>
      <c r="G42" s="24">
        <v>0.77283419391853103</v>
      </c>
      <c r="H42" s="25">
        <v>0</v>
      </c>
      <c r="I42" s="25">
        <v>0.28231166515430101</v>
      </c>
      <c r="J42" s="25">
        <v>1</v>
      </c>
      <c r="K42" t="s">
        <v>57</v>
      </c>
    </row>
    <row r="43" spans="1:11" ht="45" x14ac:dyDescent="0.25">
      <c r="A43" s="1" t="s">
        <v>110</v>
      </c>
      <c r="B43" s="2">
        <v>442000</v>
      </c>
      <c r="C43" s="2">
        <v>442000</v>
      </c>
      <c r="D43" s="2">
        <v>0</v>
      </c>
      <c r="E43" s="2">
        <v>442000</v>
      </c>
      <c r="F43" s="2">
        <v>442000</v>
      </c>
      <c r="G43" s="24">
        <v>1</v>
      </c>
      <c r="H43" s="25">
        <v>1</v>
      </c>
      <c r="I43" s="25">
        <v>1</v>
      </c>
      <c r="J43" s="25">
        <v>1</v>
      </c>
      <c r="K43" t="s">
        <v>57</v>
      </c>
    </row>
    <row r="44" spans="1:11" ht="30" x14ac:dyDescent="0.25">
      <c r="A44" s="1" t="s">
        <v>111</v>
      </c>
      <c r="B44" s="2">
        <v>660900</v>
      </c>
      <c r="C44" s="2">
        <v>660900</v>
      </c>
      <c r="D44" s="2">
        <v>0</v>
      </c>
      <c r="E44" s="2">
        <v>660900</v>
      </c>
      <c r="F44" s="2">
        <v>660900</v>
      </c>
      <c r="G44" s="24">
        <v>1</v>
      </c>
      <c r="H44" s="25">
        <v>0</v>
      </c>
      <c r="I44" s="25">
        <v>1</v>
      </c>
      <c r="J44" s="25">
        <v>1</v>
      </c>
      <c r="K44" t="s">
        <v>57</v>
      </c>
    </row>
    <row r="45" spans="1:11" ht="45" x14ac:dyDescent="0.25">
      <c r="A45" s="1" t="s">
        <v>112</v>
      </c>
      <c r="B45" s="2">
        <v>5036354</v>
      </c>
      <c r="C45" s="2">
        <v>6000002</v>
      </c>
      <c r="D45" s="2">
        <v>0</v>
      </c>
      <c r="E45" s="2">
        <v>5036354</v>
      </c>
      <c r="F45" s="2">
        <v>5036354</v>
      </c>
      <c r="G45" s="24">
        <v>0.83939205353598201</v>
      </c>
      <c r="H45" s="25">
        <v>1</v>
      </c>
      <c r="I45" s="25">
        <v>1</v>
      </c>
      <c r="J45" s="25">
        <v>1</v>
      </c>
      <c r="K45" t="s">
        <v>57</v>
      </c>
    </row>
    <row r="46" spans="1:11" ht="30" x14ac:dyDescent="0.25">
      <c r="A46" s="1" t="s">
        <v>113</v>
      </c>
      <c r="B46" s="2">
        <v>742800</v>
      </c>
      <c r="C46" s="2">
        <v>742800</v>
      </c>
      <c r="D46" s="2">
        <v>0</v>
      </c>
      <c r="E46" s="2">
        <v>742800</v>
      </c>
      <c r="F46" s="2">
        <v>742800</v>
      </c>
      <c r="G46" s="24">
        <v>1</v>
      </c>
      <c r="H46" s="25">
        <v>0</v>
      </c>
      <c r="I46" s="25">
        <v>1</v>
      </c>
      <c r="J46" s="25">
        <v>1</v>
      </c>
      <c r="K46" t="s">
        <v>57</v>
      </c>
    </row>
    <row r="47" spans="1:11" ht="45" x14ac:dyDescent="0.25">
      <c r="A47" s="1" t="s">
        <v>114</v>
      </c>
      <c r="B47" s="2">
        <v>43459.76</v>
      </c>
      <c r="C47" s="2">
        <v>43459.76</v>
      </c>
      <c r="D47" s="2">
        <v>0</v>
      </c>
      <c r="E47" s="2">
        <v>43459.76</v>
      </c>
      <c r="F47" s="2">
        <v>43459.76</v>
      </c>
      <c r="G47" s="24">
        <v>1</v>
      </c>
      <c r="H47" s="25">
        <v>0</v>
      </c>
      <c r="I47" s="25">
        <v>1</v>
      </c>
      <c r="J47" s="25">
        <v>1</v>
      </c>
      <c r="K47" t="s">
        <v>42</v>
      </c>
    </row>
    <row r="48" spans="1:11" ht="30" x14ac:dyDescent="0.25">
      <c r="A48" s="1" t="s">
        <v>115</v>
      </c>
      <c r="B48" s="2">
        <v>424000</v>
      </c>
      <c r="C48" s="2">
        <v>424000</v>
      </c>
      <c r="D48" s="2">
        <v>0</v>
      </c>
      <c r="E48" s="2">
        <v>424000</v>
      </c>
      <c r="F48" s="2">
        <v>424000</v>
      </c>
      <c r="G48" s="24">
        <v>1</v>
      </c>
      <c r="H48" s="25">
        <v>0</v>
      </c>
      <c r="I48" s="25">
        <v>1</v>
      </c>
      <c r="J48" s="25">
        <v>1</v>
      </c>
      <c r="K48" t="s">
        <v>86</v>
      </c>
    </row>
    <row r="49" spans="1:11" x14ac:dyDescent="0.25">
      <c r="A49" s="1" t="s">
        <v>116</v>
      </c>
      <c r="B49" s="2">
        <v>1188000</v>
      </c>
      <c r="C49" s="2">
        <v>11888000</v>
      </c>
      <c r="D49" s="2">
        <v>0</v>
      </c>
      <c r="E49" s="2">
        <v>1188</v>
      </c>
      <c r="F49" s="2">
        <v>1188</v>
      </c>
      <c r="G49" s="24">
        <v>9.99327052489906E-5</v>
      </c>
      <c r="H49" s="25">
        <v>1E-3</v>
      </c>
      <c r="I49" s="25">
        <v>1E-3</v>
      </c>
      <c r="J49" s="25">
        <v>1</v>
      </c>
      <c r="K49" t="s">
        <v>57</v>
      </c>
    </row>
    <row r="50" spans="1:11" x14ac:dyDescent="0.25">
      <c r="A50" s="1" t="s">
        <v>117</v>
      </c>
      <c r="B50" s="2">
        <v>38700000</v>
      </c>
      <c r="C50" s="2">
        <v>38700000</v>
      </c>
      <c r="D50" s="2">
        <v>0</v>
      </c>
      <c r="E50" s="2">
        <v>38700000</v>
      </c>
      <c r="F50" s="2">
        <v>38700000</v>
      </c>
      <c r="G50" s="24">
        <v>1</v>
      </c>
      <c r="H50" s="25">
        <v>1</v>
      </c>
      <c r="I50" s="25">
        <v>1</v>
      </c>
      <c r="J50" s="25">
        <v>0.45</v>
      </c>
      <c r="K50" t="s">
        <v>41</v>
      </c>
    </row>
    <row r="51" spans="1:11" x14ac:dyDescent="0.25">
      <c r="A51" s="1" t="s">
        <v>118</v>
      </c>
      <c r="B51" s="2">
        <v>23437509.23</v>
      </c>
      <c r="C51" s="2">
        <v>78818856</v>
      </c>
      <c r="D51" s="2">
        <v>55381346.479999997</v>
      </c>
      <c r="E51" s="2">
        <v>23437509.23</v>
      </c>
      <c r="F51" s="2">
        <v>78818855.709999993</v>
      </c>
      <c r="G51" s="24">
        <v>0.99999999632067704</v>
      </c>
      <c r="H51" s="25">
        <v>0.377173663943982</v>
      </c>
      <c r="I51" s="25">
        <v>1</v>
      </c>
      <c r="J51" s="25">
        <v>1</v>
      </c>
      <c r="K51" t="s">
        <v>41</v>
      </c>
    </row>
    <row r="52" spans="1:11" ht="45" x14ac:dyDescent="0.25">
      <c r="A52" s="1" t="s">
        <v>119</v>
      </c>
      <c r="B52" s="2">
        <v>4620000</v>
      </c>
      <c r="C52" s="2">
        <v>4620000</v>
      </c>
      <c r="D52" s="2">
        <v>0</v>
      </c>
      <c r="E52" s="2">
        <v>886000</v>
      </c>
      <c r="F52" s="2">
        <v>886000</v>
      </c>
      <c r="G52" s="24">
        <v>0.19177489177489199</v>
      </c>
      <c r="H52" s="25">
        <v>0.19177489177489199</v>
      </c>
      <c r="I52" s="25">
        <v>0.19177489177489199</v>
      </c>
      <c r="J52" s="25">
        <v>0.2</v>
      </c>
      <c r="K52" t="s">
        <v>41</v>
      </c>
    </row>
    <row r="53" spans="1:11" ht="30" x14ac:dyDescent="0.25">
      <c r="A53" s="1" t="s">
        <v>120</v>
      </c>
      <c r="B53" s="2">
        <v>1132000</v>
      </c>
      <c r="C53" s="2">
        <v>1132000</v>
      </c>
      <c r="D53" s="2">
        <v>0</v>
      </c>
      <c r="E53" s="2">
        <v>1132000</v>
      </c>
      <c r="F53" s="2">
        <v>1132000</v>
      </c>
      <c r="G53" s="24">
        <v>1</v>
      </c>
      <c r="H53" s="25">
        <v>1</v>
      </c>
      <c r="I53" s="25">
        <v>1</v>
      </c>
      <c r="J53" s="25">
        <v>0.9</v>
      </c>
      <c r="K53" t="s">
        <v>41</v>
      </c>
    </row>
    <row r="54" spans="1:11" ht="30" x14ac:dyDescent="0.25">
      <c r="A54" s="1" t="s">
        <v>121</v>
      </c>
      <c r="B54" s="2">
        <v>492750</v>
      </c>
      <c r="C54" s="2">
        <v>492750</v>
      </c>
      <c r="D54" s="2">
        <v>0</v>
      </c>
      <c r="E54" s="2">
        <v>492750</v>
      </c>
      <c r="F54" s="2">
        <v>492750</v>
      </c>
      <c r="G54" s="24">
        <v>1</v>
      </c>
      <c r="H54" s="25">
        <v>1</v>
      </c>
      <c r="I54" s="25">
        <v>1</v>
      </c>
      <c r="J54" s="25">
        <v>1</v>
      </c>
      <c r="K54" t="s">
        <v>40</v>
      </c>
    </row>
    <row r="55" spans="1:11" ht="30" x14ac:dyDescent="0.25">
      <c r="A55" s="1" t="s">
        <v>122</v>
      </c>
      <c r="B55" s="2">
        <v>540000</v>
      </c>
      <c r="C55" s="2">
        <v>540000</v>
      </c>
      <c r="D55" s="2">
        <v>0</v>
      </c>
      <c r="E55" s="2">
        <v>540000</v>
      </c>
      <c r="F55" s="2">
        <v>540000</v>
      </c>
      <c r="G55" s="24">
        <v>1</v>
      </c>
      <c r="H55" s="25">
        <v>1</v>
      </c>
      <c r="I55" s="25">
        <v>1</v>
      </c>
      <c r="J55" s="25">
        <v>0</v>
      </c>
      <c r="K55" t="s">
        <v>40</v>
      </c>
    </row>
    <row r="56" spans="1:11" ht="30" x14ac:dyDescent="0.25">
      <c r="A56" s="1" t="s">
        <v>123</v>
      </c>
      <c r="B56" s="2">
        <v>1600000</v>
      </c>
      <c r="C56" s="2">
        <v>1600000</v>
      </c>
      <c r="D56" s="2">
        <v>0</v>
      </c>
      <c r="E56" s="2">
        <v>1600000</v>
      </c>
      <c r="F56" s="2">
        <v>1600000</v>
      </c>
      <c r="G56" s="24">
        <v>1</v>
      </c>
      <c r="H56" s="25">
        <v>1</v>
      </c>
      <c r="I56" s="25">
        <v>1</v>
      </c>
      <c r="J56" s="25">
        <v>1</v>
      </c>
      <c r="K56" t="s">
        <v>124</v>
      </c>
    </row>
    <row r="57" spans="1:11" x14ac:dyDescent="0.25">
      <c r="A57" s="1" t="s">
        <v>125</v>
      </c>
      <c r="B57" s="2">
        <v>1682234</v>
      </c>
      <c r="C57" s="2">
        <v>1682234</v>
      </c>
      <c r="D57" s="2">
        <v>0</v>
      </c>
      <c r="E57" s="2">
        <v>1682234</v>
      </c>
      <c r="F57" s="2">
        <v>1682234</v>
      </c>
      <c r="G57" s="24">
        <v>1</v>
      </c>
      <c r="H57" s="25">
        <v>1</v>
      </c>
      <c r="I57" s="25">
        <v>1</v>
      </c>
      <c r="J57" s="25">
        <v>1</v>
      </c>
      <c r="K57" t="s">
        <v>124</v>
      </c>
    </row>
    <row r="58" spans="1:11" ht="30" x14ac:dyDescent="0.25">
      <c r="A58" s="1" t="s">
        <v>126</v>
      </c>
      <c r="B58" s="2">
        <v>1212000</v>
      </c>
      <c r="C58" s="2">
        <v>1212000</v>
      </c>
      <c r="D58" s="2">
        <v>0</v>
      </c>
      <c r="E58" s="2">
        <v>1212000</v>
      </c>
      <c r="F58" s="2">
        <v>1212000</v>
      </c>
      <c r="G58" s="24">
        <v>1</v>
      </c>
      <c r="H58" s="25">
        <v>1</v>
      </c>
      <c r="I58" s="25">
        <v>1</v>
      </c>
      <c r="J58" s="25">
        <v>1</v>
      </c>
      <c r="K58" t="s">
        <v>124</v>
      </c>
    </row>
    <row r="59" spans="1:11" x14ac:dyDescent="0.25">
      <c r="A59" s="1" t="s">
        <v>127</v>
      </c>
      <c r="B59" s="2">
        <v>2100000</v>
      </c>
      <c r="C59" s="2">
        <v>2100000</v>
      </c>
      <c r="D59" s="2">
        <v>0</v>
      </c>
      <c r="E59" s="2">
        <v>2100000</v>
      </c>
      <c r="F59" s="2">
        <v>2100000</v>
      </c>
      <c r="G59" s="24">
        <v>1</v>
      </c>
      <c r="H59" s="25">
        <v>1</v>
      </c>
      <c r="I59" s="25">
        <v>1</v>
      </c>
      <c r="J59" s="25">
        <v>1</v>
      </c>
      <c r="K59" t="s">
        <v>124</v>
      </c>
    </row>
    <row r="60" spans="1:11" ht="30" x14ac:dyDescent="0.25">
      <c r="A60" s="1" t="s">
        <v>128</v>
      </c>
      <c r="B60" s="2">
        <v>200000</v>
      </c>
      <c r="C60" s="2">
        <v>200000</v>
      </c>
      <c r="D60" s="2">
        <v>0</v>
      </c>
      <c r="E60" s="2">
        <v>0</v>
      </c>
      <c r="F60" s="2">
        <v>0</v>
      </c>
      <c r="G60" s="24">
        <v>0</v>
      </c>
      <c r="H60" s="25">
        <v>0</v>
      </c>
      <c r="I60" s="25">
        <v>0</v>
      </c>
      <c r="J60" s="25">
        <v>0</v>
      </c>
      <c r="K60" t="s">
        <v>78</v>
      </c>
    </row>
    <row r="61" spans="1:11" ht="30" x14ac:dyDescent="0.25">
      <c r="A61" s="1" t="s">
        <v>129</v>
      </c>
      <c r="B61" s="2">
        <v>800000</v>
      </c>
      <c r="C61" s="2">
        <v>800000</v>
      </c>
      <c r="D61" s="2">
        <v>0</v>
      </c>
      <c r="E61" s="2">
        <v>800000</v>
      </c>
      <c r="F61" s="2">
        <v>800000</v>
      </c>
      <c r="G61" s="24">
        <v>1</v>
      </c>
      <c r="H61" s="25">
        <v>1</v>
      </c>
      <c r="I61" s="25">
        <v>1</v>
      </c>
      <c r="J61" s="25">
        <v>0</v>
      </c>
      <c r="K61" t="s">
        <v>78</v>
      </c>
    </row>
    <row r="62" spans="1:11" ht="45" x14ac:dyDescent="0.25">
      <c r="A62" s="1" t="s">
        <v>130</v>
      </c>
      <c r="B62" s="2">
        <v>3938738</v>
      </c>
      <c r="C62" s="2">
        <v>3959928</v>
      </c>
      <c r="D62" s="2">
        <v>0</v>
      </c>
      <c r="E62" s="2">
        <v>3938738</v>
      </c>
      <c r="F62" s="2">
        <v>3938738</v>
      </c>
      <c r="G62" s="24">
        <v>0.99464889260612799</v>
      </c>
      <c r="H62" s="25">
        <v>1</v>
      </c>
      <c r="I62" s="25">
        <v>1</v>
      </c>
      <c r="J62" s="25">
        <v>0.99</v>
      </c>
      <c r="K62" t="s">
        <v>41</v>
      </c>
    </row>
    <row r="63" spans="1:11" ht="30" x14ac:dyDescent="0.25">
      <c r="A63" s="1" t="s">
        <v>131</v>
      </c>
      <c r="B63" s="2">
        <v>816000</v>
      </c>
      <c r="C63" s="2">
        <v>816000</v>
      </c>
      <c r="D63" s="2">
        <v>0</v>
      </c>
      <c r="E63" s="2">
        <v>816000</v>
      </c>
      <c r="F63" s="2">
        <v>816000</v>
      </c>
      <c r="G63" s="24">
        <v>1</v>
      </c>
      <c r="H63" s="25">
        <v>1</v>
      </c>
      <c r="I63" s="25">
        <v>1</v>
      </c>
      <c r="J63" s="25">
        <v>0</v>
      </c>
      <c r="K63" t="s">
        <v>40</v>
      </c>
    </row>
    <row r="64" spans="1:11" ht="30" x14ac:dyDescent="0.25">
      <c r="A64" s="1" t="s">
        <v>132</v>
      </c>
      <c r="B64" s="2">
        <v>216000</v>
      </c>
      <c r="C64" s="2">
        <v>216000</v>
      </c>
      <c r="D64" s="2">
        <v>0</v>
      </c>
      <c r="E64" s="2">
        <v>216000</v>
      </c>
      <c r="F64" s="2">
        <v>216000</v>
      </c>
      <c r="G64" s="24">
        <v>1</v>
      </c>
      <c r="H64" s="25">
        <v>1</v>
      </c>
      <c r="I64" s="25">
        <v>1</v>
      </c>
      <c r="J64" s="25">
        <v>0</v>
      </c>
      <c r="K64" t="s">
        <v>40</v>
      </c>
    </row>
    <row r="65" spans="1:11" ht="30" x14ac:dyDescent="0.25">
      <c r="A65" s="1" t="s">
        <v>133</v>
      </c>
      <c r="B65" s="2">
        <v>96000</v>
      </c>
      <c r="C65" s="2">
        <v>96000</v>
      </c>
      <c r="D65" s="2">
        <v>0</v>
      </c>
      <c r="E65" s="2">
        <v>96000</v>
      </c>
      <c r="F65" s="2">
        <v>96000</v>
      </c>
      <c r="G65" s="24">
        <v>1</v>
      </c>
      <c r="H65" s="25">
        <v>1</v>
      </c>
      <c r="I65" s="25">
        <v>1</v>
      </c>
      <c r="J65" s="25">
        <v>0</v>
      </c>
      <c r="K65" t="s">
        <v>40</v>
      </c>
    </row>
    <row r="66" spans="1:11" ht="30" x14ac:dyDescent="0.25">
      <c r="A66" s="1" t="s">
        <v>134</v>
      </c>
      <c r="B66" s="2">
        <v>4548000</v>
      </c>
      <c r="C66" s="2">
        <v>4548000</v>
      </c>
      <c r="D66" s="2">
        <v>0</v>
      </c>
      <c r="E66" s="2">
        <v>4548000</v>
      </c>
      <c r="F66" s="2">
        <v>4548000</v>
      </c>
      <c r="G66" s="24">
        <v>1</v>
      </c>
      <c r="H66" s="25">
        <v>1</v>
      </c>
      <c r="I66" s="25">
        <v>1</v>
      </c>
      <c r="J66" s="25">
        <v>0</v>
      </c>
      <c r="K66" t="s">
        <v>40</v>
      </c>
    </row>
    <row r="67" spans="1:11" ht="30" x14ac:dyDescent="0.25">
      <c r="A67" s="1" t="s">
        <v>135</v>
      </c>
      <c r="B67" s="2">
        <v>1</v>
      </c>
      <c r="C67" s="2">
        <v>1</v>
      </c>
      <c r="D67" s="2">
        <v>0</v>
      </c>
      <c r="E67" s="2">
        <v>0</v>
      </c>
      <c r="F67" s="2">
        <v>0</v>
      </c>
      <c r="G67" s="24">
        <v>0</v>
      </c>
      <c r="H67" s="25">
        <v>0</v>
      </c>
      <c r="I67" s="25">
        <v>0</v>
      </c>
      <c r="J67" s="25">
        <v>0</v>
      </c>
      <c r="K67" t="s">
        <v>72</v>
      </c>
    </row>
    <row r="68" spans="1:11" ht="45" x14ac:dyDescent="0.25">
      <c r="A68" s="1" t="s">
        <v>136</v>
      </c>
      <c r="B68" s="2">
        <v>4476000</v>
      </c>
      <c r="C68" s="2">
        <v>5521834</v>
      </c>
      <c r="D68" s="2">
        <v>0</v>
      </c>
      <c r="E68" s="2">
        <v>0</v>
      </c>
      <c r="F68" s="2">
        <v>0</v>
      </c>
      <c r="G68" s="24">
        <v>0</v>
      </c>
      <c r="H68" s="25">
        <v>0</v>
      </c>
      <c r="I68" s="25">
        <v>0</v>
      </c>
      <c r="J68" s="25">
        <v>0</v>
      </c>
      <c r="K68" t="s">
        <v>72</v>
      </c>
    </row>
    <row r="69" spans="1:11" ht="30" x14ac:dyDescent="0.25">
      <c r="A69" s="1" t="s">
        <v>137</v>
      </c>
      <c r="B69" s="2">
        <v>1166400</v>
      </c>
      <c r="C69" s="2">
        <v>1166400</v>
      </c>
      <c r="D69" s="2">
        <v>0</v>
      </c>
      <c r="E69" s="2">
        <v>1166400</v>
      </c>
      <c r="F69" s="2">
        <v>1166400</v>
      </c>
      <c r="G69" s="24">
        <v>1</v>
      </c>
      <c r="H69" s="25">
        <v>1</v>
      </c>
      <c r="I69" s="25">
        <v>1</v>
      </c>
      <c r="J69" s="25">
        <v>1</v>
      </c>
      <c r="K69" t="s">
        <v>72</v>
      </c>
    </row>
    <row r="70" spans="1:11" ht="30" x14ac:dyDescent="0.25">
      <c r="A70" s="1" t="s">
        <v>138</v>
      </c>
      <c r="B70" s="2">
        <v>588234</v>
      </c>
      <c r="C70" s="2">
        <v>588234</v>
      </c>
      <c r="D70" s="2">
        <v>0</v>
      </c>
      <c r="E70" s="2">
        <v>559591</v>
      </c>
      <c r="F70" s="2">
        <v>559591</v>
      </c>
      <c r="G70" s="24">
        <v>0.95130679287494402</v>
      </c>
      <c r="H70" s="25">
        <v>0.95130679287494402</v>
      </c>
      <c r="I70" s="25">
        <v>0.95130679287494402</v>
      </c>
      <c r="J70" s="25">
        <v>1</v>
      </c>
      <c r="K70" t="s">
        <v>72</v>
      </c>
    </row>
    <row r="71" spans="1:11" ht="30" x14ac:dyDescent="0.25">
      <c r="A71" s="1" t="s">
        <v>139</v>
      </c>
      <c r="B71" s="2">
        <v>509899</v>
      </c>
      <c r="C71" s="2">
        <v>509899</v>
      </c>
      <c r="D71" s="2">
        <v>0</v>
      </c>
      <c r="E71" s="2">
        <v>487200</v>
      </c>
      <c r="F71" s="2">
        <v>487200</v>
      </c>
      <c r="G71" s="24">
        <v>0.95548334081847597</v>
      </c>
      <c r="H71" s="25">
        <v>0.95548334081847597</v>
      </c>
      <c r="I71" s="25">
        <v>0.95548334081847597</v>
      </c>
      <c r="J71" s="25">
        <v>1</v>
      </c>
      <c r="K71" t="s">
        <v>72</v>
      </c>
    </row>
    <row r="72" spans="1:11" ht="30" x14ac:dyDescent="0.25">
      <c r="A72" s="1" t="s">
        <v>140</v>
      </c>
      <c r="B72" s="2">
        <v>591000</v>
      </c>
      <c r="C72" s="2">
        <v>928000</v>
      </c>
      <c r="D72" s="2">
        <v>0</v>
      </c>
      <c r="E72" s="2">
        <v>591000</v>
      </c>
      <c r="F72" s="2">
        <v>591000</v>
      </c>
      <c r="G72" s="24">
        <v>0.63685344827586199</v>
      </c>
      <c r="H72" s="25">
        <v>1</v>
      </c>
      <c r="I72" s="25">
        <v>1</v>
      </c>
      <c r="J72" s="25">
        <v>0.6</v>
      </c>
      <c r="K72" t="s">
        <v>86</v>
      </c>
    </row>
    <row r="73" spans="1:11" ht="30" x14ac:dyDescent="0.25">
      <c r="A73" s="1" t="s">
        <v>141</v>
      </c>
      <c r="B73" s="2">
        <v>1273000</v>
      </c>
      <c r="C73" s="2">
        <v>1273000</v>
      </c>
      <c r="D73" s="2">
        <v>0</v>
      </c>
      <c r="E73" s="2">
        <v>0</v>
      </c>
      <c r="F73" s="2">
        <v>0</v>
      </c>
      <c r="G73" s="24">
        <v>0</v>
      </c>
      <c r="H73" s="25">
        <v>0</v>
      </c>
      <c r="I73" s="25">
        <v>0</v>
      </c>
      <c r="J73" s="25">
        <v>0.2</v>
      </c>
      <c r="K73" t="s">
        <v>86</v>
      </c>
    </row>
    <row r="74" spans="1:11" ht="30" x14ac:dyDescent="0.25">
      <c r="A74" s="1" t="s">
        <v>142</v>
      </c>
      <c r="B74" s="2">
        <v>400000</v>
      </c>
      <c r="C74" s="2">
        <v>400000</v>
      </c>
      <c r="D74" s="2">
        <v>0</v>
      </c>
      <c r="E74" s="2">
        <v>0</v>
      </c>
      <c r="F74" s="2">
        <v>0</v>
      </c>
      <c r="G74" s="24">
        <v>0</v>
      </c>
      <c r="H74" s="25">
        <v>0</v>
      </c>
      <c r="I74" s="25">
        <v>0</v>
      </c>
      <c r="J74" s="25">
        <v>0</v>
      </c>
      <c r="K74" t="s">
        <v>78</v>
      </c>
    </row>
    <row r="75" spans="1:11" ht="30" x14ac:dyDescent="0.25">
      <c r="A75" s="1" t="s">
        <v>143</v>
      </c>
      <c r="B75" s="2">
        <v>1400000</v>
      </c>
      <c r="C75" s="2">
        <v>1400000</v>
      </c>
      <c r="D75" s="2">
        <v>0</v>
      </c>
      <c r="E75" s="2">
        <v>1400000</v>
      </c>
      <c r="F75" s="2">
        <v>1400000</v>
      </c>
      <c r="G75" s="24">
        <v>1</v>
      </c>
      <c r="H75" s="25">
        <v>1</v>
      </c>
      <c r="I75" s="25">
        <v>1</v>
      </c>
      <c r="J75" s="25">
        <v>1</v>
      </c>
      <c r="K75" t="s">
        <v>78</v>
      </c>
    </row>
    <row r="76" spans="1:11" ht="30" x14ac:dyDescent="0.25">
      <c r="A76" s="1" t="s">
        <v>144</v>
      </c>
      <c r="B76" s="2">
        <v>2409490</v>
      </c>
      <c r="C76" s="2">
        <v>2409490</v>
      </c>
      <c r="D76" s="2">
        <v>0</v>
      </c>
      <c r="E76" s="2">
        <v>2409490</v>
      </c>
      <c r="F76" s="2">
        <v>2409490</v>
      </c>
      <c r="G76" s="24">
        <v>1</v>
      </c>
      <c r="H76" s="25">
        <v>1</v>
      </c>
      <c r="I76" s="25">
        <v>1</v>
      </c>
      <c r="J76" s="25">
        <v>0.5</v>
      </c>
      <c r="K76" t="s">
        <v>124</v>
      </c>
    </row>
    <row r="77" spans="1:11" ht="30" x14ac:dyDescent="0.25">
      <c r="A77" s="1" t="s">
        <v>145</v>
      </c>
      <c r="B77" s="2">
        <v>4140710</v>
      </c>
      <c r="C77" s="2">
        <v>4140710</v>
      </c>
      <c r="D77" s="2">
        <v>0</v>
      </c>
      <c r="E77" s="2">
        <v>2140710</v>
      </c>
      <c r="F77" s="2">
        <v>2140710</v>
      </c>
      <c r="G77" s="24">
        <v>0.51699104742906399</v>
      </c>
      <c r="H77" s="25">
        <v>0.51699104742906399</v>
      </c>
      <c r="I77" s="25">
        <v>0.51699104742906399</v>
      </c>
      <c r="J77" s="25">
        <v>0.3</v>
      </c>
      <c r="K77" t="s">
        <v>124</v>
      </c>
    </row>
    <row r="78" spans="1:11" x14ac:dyDescent="0.25">
      <c r="A78" s="1" t="s">
        <v>146</v>
      </c>
      <c r="B78" s="2">
        <v>630000</v>
      </c>
      <c r="C78" s="2">
        <v>630000</v>
      </c>
      <c r="D78" s="2">
        <v>0</v>
      </c>
      <c r="E78" s="2">
        <v>630000</v>
      </c>
      <c r="F78" s="2">
        <v>630000</v>
      </c>
      <c r="G78" s="24">
        <v>1</v>
      </c>
      <c r="H78" s="25">
        <v>1</v>
      </c>
      <c r="I78" s="25">
        <v>1</v>
      </c>
      <c r="J78" s="25">
        <v>1</v>
      </c>
      <c r="K78" t="s">
        <v>124</v>
      </c>
    </row>
    <row r="79" spans="1:11" ht="30" x14ac:dyDescent="0.25">
      <c r="A79" s="1" t="s">
        <v>147</v>
      </c>
      <c r="B79" s="2">
        <v>1459575</v>
      </c>
      <c r="C79" s="2">
        <v>1459575</v>
      </c>
      <c r="D79" s="2">
        <v>0</v>
      </c>
      <c r="E79" s="2">
        <v>943966</v>
      </c>
      <c r="F79" s="2">
        <v>943966</v>
      </c>
      <c r="G79" s="24">
        <v>0.64674031824332401</v>
      </c>
      <c r="H79" s="25">
        <v>0.64674031824332401</v>
      </c>
      <c r="I79" s="25">
        <v>0.64674031824332401</v>
      </c>
      <c r="J79" s="25">
        <v>1</v>
      </c>
      <c r="K79" t="s">
        <v>42</v>
      </c>
    </row>
    <row r="80" spans="1:11" ht="30" x14ac:dyDescent="0.25">
      <c r="A80" s="1" t="s">
        <v>148</v>
      </c>
      <c r="B80" s="2">
        <v>300562</v>
      </c>
      <c r="C80" s="2">
        <v>300562</v>
      </c>
      <c r="D80" s="2">
        <v>0</v>
      </c>
      <c r="E80" s="2">
        <v>300562</v>
      </c>
      <c r="F80" s="2">
        <v>300562</v>
      </c>
      <c r="G80" s="24">
        <v>1</v>
      </c>
      <c r="H80" s="25">
        <v>1</v>
      </c>
      <c r="I80" s="25">
        <v>1</v>
      </c>
      <c r="J80" s="25">
        <v>1</v>
      </c>
      <c r="K80" t="s">
        <v>86</v>
      </c>
    </row>
    <row r="81" spans="1:11" ht="24.75" customHeight="1" x14ac:dyDescent="0.25">
      <c r="A81" s="1" t="s">
        <v>149</v>
      </c>
      <c r="B81" s="2">
        <v>1788114</v>
      </c>
      <c r="C81" s="2">
        <v>3000000</v>
      </c>
      <c r="D81" s="2">
        <v>0</v>
      </c>
      <c r="E81" s="2">
        <v>1788114</v>
      </c>
      <c r="F81" s="2">
        <v>1788114</v>
      </c>
      <c r="G81" s="24">
        <v>0.59603799999999996</v>
      </c>
      <c r="H81" s="25">
        <v>1</v>
      </c>
      <c r="I81" s="25">
        <v>1</v>
      </c>
      <c r="J81" s="25">
        <v>0.95</v>
      </c>
      <c r="K81" t="s">
        <v>86</v>
      </c>
    </row>
    <row r="82" spans="1:11" ht="45" x14ac:dyDescent="0.25">
      <c r="A82" s="1" t="s">
        <v>150</v>
      </c>
      <c r="B82" s="2">
        <v>1060000</v>
      </c>
      <c r="C82" s="2">
        <v>1060000</v>
      </c>
      <c r="D82" s="2">
        <v>0</v>
      </c>
      <c r="E82" s="2">
        <v>1060000</v>
      </c>
      <c r="F82" s="2">
        <v>1060000</v>
      </c>
      <c r="G82" s="24">
        <v>1</v>
      </c>
      <c r="H82" s="25">
        <v>1</v>
      </c>
      <c r="I82" s="25">
        <v>1</v>
      </c>
      <c r="J82" s="25">
        <v>0</v>
      </c>
      <c r="K82" t="s">
        <v>86</v>
      </c>
    </row>
    <row r="83" spans="1:11" ht="45" x14ac:dyDescent="0.25">
      <c r="A83" s="1" t="s">
        <v>151</v>
      </c>
      <c r="B83" s="2">
        <v>239280</v>
      </c>
      <c r="C83" s="2">
        <v>239280</v>
      </c>
      <c r="D83" s="2">
        <v>0</v>
      </c>
      <c r="E83" s="2">
        <v>239280</v>
      </c>
      <c r="F83" s="2">
        <v>239280</v>
      </c>
      <c r="G83" s="24">
        <v>1</v>
      </c>
      <c r="H83" s="25">
        <v>1</v>
      </c>
      <c r="I83" s="25">
        <v>1</v>
      </c>
      <c r="J83" s="25">
        <v>1</v>
      </c>
      <c r="K83" t="s">
        <v>86</v>
      </c>
    </row>
    <row r="84" spans="1:11" ht="30" x14ac:dyDescent="0.25">
      <c r="A84" s="1" t="s">
        <v>152</v>
      </c>
      <c r="B84" s="2">
        <v>986287</v>
      </c>
      <c r="C84" s="2">
        <v>1844785</v>
      </c>
      <c r="D84" s="2">
        <v>0</v>
      </c>
      <c r="E84" s="2">
        <v>986287</v>
      </c>
      <c r="F84" s="2">
        <v>986287</v>
      </c>
      <c r="G84" s="24">
        <v>0.53463520139203202</v>
      </c>
      <c r="H84" s="25">
        <v>1</v>
      </c>
      <c r="I84" s="25">
        <v>1</v>
      </c>
      <c r="J84" s="25">
        <v>0.95</v>
      </c>
      <c r="K84" t="s">
        <v>86</v>
      </c>
    </row>
    <row r="85" spans="1:11" ht="60" x14ac:dyDescent="0.25">
      <c r="A85" s="1" t="s">
        <v>153</v>
      </c>
      <c r="B85" s="2">
        <v>213594</v>
      </c>
      <c r="C85" s="2">
        <v>213594</v>
      </c>
      <c r="D85" s="2">
        <v>0</v>
      </c>
      <c r="E85" s="2">
        <v>200212</v>
      </c>
      <c r="F85" s="2">
        <v>200212</v>
      </c>
      <c r="G85" s="24">
        <v>0.93734842739028201</v>
      </c>
      <c r="H85" s="25">
        <v>0.93734842739028201</v>
      </c>
      <c r="I85" s="25">
        <v>0.93734842739028201</v>
      </c>
      <c r="J85" s="25">
        <v>0.1</v>
      </c>
      <c r="K85" t="s">
        <v>86</v>
      </c>
    </row>
    <row r="86" spans="1:11" ht="30" x14ac:dyDescent="0.25">
      <c r="A86" s="1" t="s">
        <v>154</v>
      </c>
      <c r="B86" s="2">
        <v>950000</v>
      </c>
      <c r="C86" s="2">
        <v>950000</v>
      </c>
      <c r="D86" s="2">
        <v>0</v>
      </c>
      <c r="E86" s="2">
        <v>950000</v>
      </c>
      <c r="F86" s="2">
        <v>950000</v>
      </c>
      <c r="G86" s="24">
        <v>1</v>
      </c>
      <c r="H86" s="25">
        <v>1</v>
      </c>
      <c r="I86" s="25">
        <v>1</v>
      </c>
      <c r="J86" s="25">
        <v>1</v>
      </c>
      <c r="K86" t="s">
        <v>86</v>
      </c>
    </row>
    <row r="87" spans="1:11" ht="30" x14ac:dyDescent="0.25">
      <c r="A87" s="1" t="s">
        <v>155</v>
      </c>
      <c r="B87" s="2">
        <v>817000</v>
      </c>
      <c r="C87" s="2">
        <v>817000</v>
      </c>
      <c r="D87" s="2">
        <v>0</v>
      </c>
      <c r="E87" s="2">
        <v>0</v>
      </c>
      <c r="F87" s="2">
        <v>0</v>
      </c>
      <c r="G87" s="24">
        <v>0</v>
      </c>
      <c r="H87" s="25">
        <v>0</v>
      </c>
      <c r="I87" s="25">
        <v>0</v>
      </c>
      <c r="J87" s="25">
        <v>0</v>
      </c>
      <c r="K87" t="s">
        <v>42</v>
      </c>
    </row>
    <row r="88" spans="1:11" ht="25.5" customHeight="1" x14ac:dyDescent="0.25">
      <c r="B88" s="2">
        <f t="shared" ref="B88:F88" si="0">SUBTOTAL(109,B4:B87)</f>
        <v>245677462.81999999</v>
      </c>
      <c r="C88" s="2">
        <f t="shared" si="0"/>
        <v>344853744.15999997</v>
      </c>
      <c r="D88" s="2">
        <f t="shared" si="0"/>
        <v>58808919.789999999</v>
      </c>
      <c r="E88" s="2">
        <f t="shared" si="0"/>
        <v>196672440.81999999</v>
      </c>
      <c r="F88" s="2">
        <f t="shared" si="0"/>
        <v>255481360.61000001</v>
      </c>
      <c r="G88" s="3" t="s">
        <v>33</v>
      </c>
      <c r="H88" s="3" t="s">
        <v>34</v>
      </c>
      <c r="I88" s="3" t="s">
        <v>34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A1AD-3143-4E07-99A6-589C31D6974D}">
  <dimension ref="A1:K46"/>
  <sheetViews>
    <sheetView topLeftCell="A40" workbookViewId="0">
      <selection activeCell="M39" sqref="M39"/>
    </sheetView>
  </sheetViews>
  <sheetFormatPr defaultRowHeight="15" x14ac:dyDescent="0.25"/>
  <cols>
    <col min="1" max="1" width="41.42578125" style="1" customWidth="1"/>
    <col min="2" max="3" width="13.5703125" customWidth="1"/>
    <col min="4" max="4" width="13.85546875" customWidth="1"/>
    <col min="5" max="5" width="12" customWidth="1"/>
    <col min="6" max="6" width="13.140625" customWidth="1"/>
  </cols>
  <sheetData>
    <row r="1" spans="1:11" x14ac:dyDescent="0.25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45" x14ac:dyDescent="0.25">
      <c r="A4" s="1" t="s">
        <v>156</v>
      </c>
      <c r="B4" s="2">
        <v>1210071</v>
      </c>
      <c r="C4" s="2">
        <v>5033780</v>
      </c>
      <c r="D4" s="2">
        <v>0</v>
      </c>
      <c r="E4" s="2">
        <v>1203030</v>
      </c>
      <c r="F4" s="2">
        <v>1203030</v>
      </c>
      <c r="G4" s="24">
        <v>0.23899137427539499</v>
      </c>
      <c r="H4" s="25">
        <v>0.99418133316144297</v>
      </c>
      <c r="I4" s="25">
        <v>0.99418133316144297</v>
      </c>
      <c r="J4" s="25">
        <v>0.25</v>
      </c>
      <c r="K4" t="s">
        <v>57</v>
      </c>
    </row>
    <row r="5" spans="1:11" x14ac:dyDescent="0.25">
      <c r="A5" s="1" t="s">
        <v>157</v>
      </c>
      <c r="B5" s="2">
        <v>79972000</v>
      </c>
      <c r="C5" s="2">
        <v>640891620</v>
      </c>
      <c r="D5" s="2">
        <v>335906092</v>
      </c>
      <c r="E5" s="2">
        <v>52236870</v>
      </c>
      <c r="F5" s="2">
        <v>388142962</v>
      </c>
      <c r="G5" s="24">
        <v>0.60562964140489195</v>
      </c>
      <c r="H5" s="25">
        <v>0.53075626469264203</v>
      </c>
      <c r="I5" s="25">
        <v>0.65318949132196302</v>
      </c>
      <c r="J5" s="25">
        <v>0.62</v>
      </c>
      <c r="K5" t="s">
        <v>57</v>
      </c>
    </row>
    <row r="6" spans="1:11" x14ac:dyDescent="0.25">
      <c r="A6" s="1" t="s">
        <v>158</v>
      </c>
      <c r="B6" s="2">
        <v>0</v>
      </c>
      <c r="C6" s="2">
        <v>120000000</v>
      </c>
      <c r="D6" s="2">
        <v>0</v>
      </c>
      <c r="E6" s="2">
        <v>0</v>
      </c>
      <c r="F6" s="2">
        <v>0</v>
      </c>
      <c r="G6" s="24">
        <v>0</v>
      </c>
      <c r="H6" s="25">
        <v>0</v>
      </c>
      <c r="I6" s="25">
        <v>0</v>
      </c>
      <c r="J6" s="25">
        <v>0</v>
      </c>
      <c r="K6" t="s">
        <v>57</v>
      </c>
    </row>
    <row r="7" spans="1:11" x14ac:dyDescent="0.25">
      <c r="A7" s="1" t="s">
        <v>159</v>
      </c>
      <c r="B7" s="2">
        <v>15000000</v>
      </c>
      <c r="C7" s="2">
        <v>335939627</v>
      </c>
      <c r="D7" s="2">
        <v>111620585</v>
      </c>
      <c r="E7" s="2">
        <v>0</v>
      </c>
      <c r="F7" s="2">
        <v>111620585</v>
      </c>
      <c r="G7" s="24">
        <v>0.33226382370187002</v>
      </c>
      <c r="H7" s="25">
        <v>0</v>
      </c>
      <c r="I7" s="25">
        <v>0</v>
      </c>
      <c r="J7" s="25">
        <v>0.33</v>
      </c>
      <c r="K7" t="s">
        <v>160</v>
      </c>
    </row>
    <row r="8" spans="1:11" x14ac:dyDescent="0.25">
      <c r="A8" s="1" t="s">
        <v>161</v>
      </c>
      <c r="B8" s="2">
        <v>15000000</v>
      </c>
      <c r="C8" s="2">
        <v>416917126</v>
      </c>
      <c r="D8" s="2">
        <v>124375166</v>
      </c>
      <c r="E8" s="2">
        <v>0</v>
      </c>
      <c r="F8" s="2">
        <v>124375166</v>
      </c>
      <c r="G8" s="24">
        <v>0.29832107688471399</v>
      </c>
      <c r="H8" s="25">
        <v>0</v>
      </c>
      <c r="I8" s="25">
        <v>0</v>
      </c>
      <c r="J8" s="25">
        <v>0.3</v>
      </c>
      <c r="K8" t="s">
        <v>160</v>
      </c>
    </row>
    <row r="9" spans="1:11" x14ac:dyDescent="0.25">
      <c r="A9" s="1" t="s">
        <v>162</v>
      </c>
      <c r="B9" s="2">
        <v>1</v>
      </c>
      <c r="C9" s="2">
        <v>39900000</v>
      </c>
      <c r="D9" s="2">
        <v>0</v>
      </c>
      <c r="E9" s="2">
        <v>0</v>
      </c>
      <c r="F9" s="2">
        <v>0</v>
      </c>
      <c r="G9" s="24">
        <v>0</v>
      </c>
      <c r="H9" s="25">
        <v>0</v>
      </c>
      <c r="I9" s="25">
        <v>0</v>
      </c>
      <c r="J9" s="25">
        <v>0</v>
      </c>
      <c r="K9" t="s">
        <v>78</v>
      </c>
    </row>
    <row r="10" spans="1:11" ht="45" x14ac:dyDescent="0.25">
      <c r="A10" s="1" t="s">
        <v>163</v>
      </c>
      <c r="B10" s="2">
        <v>2000000</v>
      </c>
      <c r="C10" s="2">
        <v>105195884</v>
      </c>
      <c r="D10" s="2">
        <v>7744219</v>
      </c>
      <c r="E10" s="2">
        <v>1052009</v>
      </c>
      <c r="F10" s="2">
        <v>8796228</v>
      </c>
      <c r="G10" s="24">
        <v>8.3617606179344398E-2</v>
      </c>
      <c r="H10" s="25">
        <v>0</v>
      </c>
      <c r="I10" s="25">
        <v>0.52600449999999999</v>
      </c>
      <c r="J10" s="25">
        <v>0.1</v>
      </c>
      <c r="K10" t="s">
        <v>57</v>
      </c>
    </row>
    <row r="11" spans="1:11" ht="30" x14ac:dyDescent="0.25">
      <c r="A11" s="1" t="s">
        <v>164</v>
      </c>
      <c r="B11" s="2">
        <v>1</v>
      </c>
      <c r="C11" s="2">
        <v>70000000</v>
      </c>
      <c r="D11" s="2">
        <v>0</v>
      </c>
      <c r="E11" s="2">
        <v>0</v>
      </c>
      <c r="F11" s="2">
        <v>0</v>
      </c>
      <c r="G11" s="24">
        <v>0</v>
      </c>
      <c r="H11" s="25">
        <v>0</v>
      </c>
      <c r="I11" s="25">
        <v>0</v>
      </c>
      <c r="J11" s="25">
        <v>0</v>
      </c>
      <c r="K11" t="s">
        <v>160</v>
      </c>
    </row>
    <row r="12" spans="1:11" ht="75" x14ac:dyDescent="0.25">
      <c r="A12" s="1" t="s">
        <v>165</v>
      </c>
      <c r="B12" s="2">
        <v>350000</v>
      </c>
      <c r="C12" s="2">
        <v>35472450</v>
      </c>
      <c r="D12" s="2">
        <v>28785893</v>
      </c>
      <c r="E12" s="2">
        <v>0</v>
      </c>
      <c r="F12" s="2">
        <v>28785893</v>
      </c>
      <c r="G12" s="24">
        <v>0.81149999506659398</v>
      </c>
      <c r="H12" s="25">
        <v>0</v>
      </c>
      <c r="I12" s="25">
        <v>0</v>
      </c>
      <c r="J12" s="25">
        <v>0.81</v>
      </c>
      <c r="K12" t="s">
        <v>160</v>
      </c>
    </row>
    <row r="13" spans="1:11" ht="45" x14ac:dyDescent="0.25">
      <c r="A13" s="1" t="s">
        <v>166</v>
      </c>
      <c r="B13" s="2">
        <v>300000</v>
      </c>
      <c r="C13" s="2">
        <v>10250310</v>
      </c>
      <c r="D13" s="2">
        <v>5740174</v>
      </c>
      <c r="E13" s="2">
        <v>0</v>
      </c>
      <c r="F13" s="2">
        <v>5740174</v>
      </c>
      <c r="G13" s="24">
        <v>0.56000003902321005</v>
      </c>
      <c r="H13" s="25">
        <v>0</v>
      </c>
      <c r="I13" s="25">
        <v>0</v>
      </c>
      <c r="J13" s="25">
        <v>0.56000000000000005</v>
      </c>
      <c r="K13" t="s">
        <v>160</v>
      </c>
    </row>
    <row r="14" spans="1:11" ht="45" x14ac:dyDescent="0.25">
      <c r="A14" s="1" t="s">
        <v>167</v>
      </c>
      <c r="B14" s="2">
        <v>1</v>
      </c>
      <c r="C14" s="2">
        <v>60000000</v>
      </c>
      <c r="D14" s="2">
        <v>0</v>
      </c>
      <c r="E14" s="2">
        <v>0</v>
      </c>
      <c r="F14" s="2">
        <v>0</v>
      </c>
      <c r="G14" s="24">
        <v>0</v>
      </c>
      <c r="H14" s="25">
        <v>0</v>
      </c>
      <c r="I14" s="25">
        <v>0</v>
      </c>
      <c r="J14" s="25">
        <v>0</v>
      </c>
      <c r="K14" t="s">
        <v>57</v>
      </c>
    </row>
    <row r="15" spans="1:11" ht="30" x14ac:dyDescent="0.25">
      <c r="A15" s="1" t="s">
        <v>168</v>
      </c>
      <c r="B15" s="2">
        <v>1</v>
      </c>
      <c r="C15" s="2">
        <v>220000000</v>
      </c>
      <c r="D15" s="2">
        <v>0</v>
      </c>
      <c r="E15" s="2">
        <v>0</v>
      </c>
      <c r="F15" s="2">
        <v>0</v>
      </c>
      <c r="G15" s="24">
        <v>0</v>
      </c>
      <c r="H15" s="25">
        <v>0</v>
      </c>
      <c r="I15" s="25">
        <v>0</v>
      </c>
      <c r="J15" s="25">
        <v>0</v>
      </c>
      <c r="K15" t="s">
        <v>40</v>
      </c>
    </row>
    <row r="16" spans="1:11" x14ac:dyDescent="0.25">
      <c r="A16" s="1" t="s">
        <v>169</v>
      </c>
      <c r="B16" s="2">
        <v>30363608</v>
      </c>
      <c r="C16" s="2">
        <v>258358547</v>
      </c>
      <c r="D16" s="2">
        <v>69966066</v>
      </c>
      <c r="E16" s="2">
        <v>18363607</v>
      </c>
      <c r="F16" s="2">
        <v>88329673</v>
      </c>
      <c r="G16" s="24">
        <v>0.34188794613402101</v>
      </c>
      <c r="H16" s="25">
        <v>0.49401243752059998</v>
      </c>
      <c r="I16" s="25">
        <v>0.60479001704935698</v>
      </c>
      <c r="J16" s="25">
        <v>0.35</v>
      </c>
      <c r="K16" t="s">
        <v>40</v>
      </c>
    </row>
    <row r="17" spans="1:11" ht="30" x14ac:dyDescent="0.25">
      <c r="A17" s="1" t="s">
        <v>170</v>
      </c>
      <c r="B17" s="2">
        <v>20000000</v>
      </c>
      <c r="C17" s="2">
        <v>44090217</v>
      </c>
      <c r="D17" s="2">
        <v>20583833</v>
      </c>
      <c r="E17" s="2">
        <v>1791244</v>
      </c>
      <c r="F17" s="2">
        <v>22375077</v>
      </c>
      <c r="G17" s="24">
        <v>0.50748393912418299</v>
      </c>
      <c r="H17" s="25">
        <v>0</v>
      </c>
      <c r="I17" s="25">
        <v>8.9562199999999995E-2</v>
      </c>
      <c r="J17" s="25">
        <v>0.52</v>
      </c>
      <c r="K17" t="s">
        <v>40</v>
      </c>
    </row>
    <row r="18" spans="1:11" ht="30" x14ac:dyDescent="0.25">
      <c r="A18" s="1" t="s">
        <v>171</v>
      </c>
      <c r="B18" s="2">
        <v>1</v>
      </c>
      <c r="C18" s="2">
        <v>260000000</v>
      </c>
      <c r="D18" s="2">
        <v>0</v>
      </c>
      <c r="E18" s="2">
        <v>0</v>
      </c>
      <c r="F18" s="2">
        <v>0</v>
      </c>
      <c r="G18" s="24">
        <v>0</v>
      </c>
      <c r="H18" s="25">
        <v>0</v>
      </c>
      <c r="I18" s="25">
        <v>0</v>
      </c>
      <c r="J18" s="25">
        <v>0</v>
      </c>
      <c r="K18" t="s">
        <v>40</v>
      </c>
    </row>
    <row r="19" spans="1:11" x14ac:dyDescent="0.25">
      <c r="A19" s="1" t="s">
        <v>172</v>
      </c>
      <c r="B19" s="2">
        <v>9000000</v>
      </c>
      <c r="C19" s="2">
        <v>112703150</v>
      </c>
      <c r="D19" s="2">
        <v>91705622</v>
      </c>
      <c r="E19" s="2">
        <v>8999059</v>
      </c>
      <c r="F19" s="2">
        <v>100704681</v>
      </c>
      <c r="G19" s="24">
        <v>0.893539186792916</v>
      </c>
      <c r="H19" s="25">
        <v>0.74540688888888895</v>
      </c>
      <c r="I19" s="25">
        <v>0.999895444444444</v>
      </c>
      <c r="J19" s="25">
        <v>0.9</v>
      </c>
      <c r="K19" t="s">
        <v>40</v>
      </c>
    </row>
    <row r="20" spans="1:11" ht="30" x14ac:dyDescent="0.25">
      <c r="A20" s="1" t="s">
        <v>173</v>
      </c>
      <c r="B20" s="2">
        <v>7455328</v>
      </c>
      <c r="C20" s="2">
        <v>19270925</v>
      </c>
      <c r="D20" s="2">
        <v>11815597</v>
      </c>
      <c r="E20" s="2">
        <v>0</v>
      </c>
      <c r="F20" s="2">
        <v>11815597</v>
      </c>
      <c r="G20" s="24">
        <v>0.61313076564824998</v>
      </c>
      <c r="H20" s="25">
        <v>0</v>
      </c>
      <c r="I20" s="25">
        <v>0</v>
      </c>
      <c r="J20" s="25">
        <v>0.61</v>
      </c>
      <c r="K20" t="s">
        <v>40</v>
      </c>
    </row>
    <row r="21" spans="1:11" x14ac:dyDescent="0.25">
      <c r="A21" s="1" t="s">
        <v>174</v>
      </c>
      <c r="B21" s="2">
        <v>32500000</v>
      </c>
      <c r="C21" s="2">
        <v>38724782</v>
      </c>
      <c r="D21" s="2">
        <v>0</v>
      </c>
      <c r="E21" s="2">
        <v>30942172</v>
      </c>
      <c r="F21" s="2">
        <v>30942172</v>
      </c>
      <c r="G21" s="24">
        <v>0.79902766140813897</v>
      </c>
      <c r="H21" s="25">
        <v>0.54315603076923102</v>
      </c>
      <c r="I21" s="25">
        <v>0.95206683076923104</v>
      </c>
      <c r="J21" s="25">
        <v>0.88</v>
      </c>
      <c r="K21" t="s">
        <v>57</v>
      </c>
    </row>
    <row r="22" spans="1:11" x14ac:dyDescent="0.25">
      <c r="A22" s="1" t="s">
        <v>175</v>
      </c>
      <c r="B22" s="2">
        <v>13373762</v>
      </c>
      <c r="C22" s="2">
        <v>150360569</v>
      </c>
      <c r="D22" s="2">
        <v>127257240</v>
      </c>
      <c r="E22" s="2">
        <v>8009623</v>
      </c>
      <c r="F22" s="2">
        <v>135266863</v>
      </c>
      <c r="G22" s="24">
        <v>0.89961659429474505</v>
      </c>
      <c r="H22" s="25">
        <v>5.0496860943091401E-2</v>
      </c>
      <c r="I22" s="25">
        <v>0.59890575292128001</v>
      </c>
      <c r="J22" s="25">
        <v>0.91</v>
      </c>
      <c r="K22" t="s">
        <v>57</v>
      </c>
    </row>
    <row r="23" spans="1:11" ht="30" x14ac:dyDescent="0.25">
      <c r="A23" s="1" t="s">
        <v>176</v>
      </c>
      <c r="B23" s="2">
        <v>5675333</v>
      </c>
      <c r="C23" s="2">
        <v>30401670</v>
      </c>
      <c r="D23" s="2">
        <v>0</v>
      </c>
      <c r="E23" s="2">
        <v>0</v>
      </c>
      <c r="F23" s="2">
        <v>0</v>
      </c>
      <c r="G23" s="24">
        <v>0</v>
      </c>
      <c r="H23" s="25">
        <v>0</v>
      </c>
      <c r="I23" s="25">
        <v>0</v>
      </c>
      <c r="J23" s="25">
        <v>0</v>
      </c>
      <c r="K23" t="s">
        <v>57</v>
      </c>
    </row>
    <row r="24" spans="1:11" x14ac:dyDescent="0.25">
      <c r="A24" s="1" t="s">
        <v>177</v>
      </c>
      <c r="B24" s="2">
        <v>35923327</v>
      </c>
      <c r="C24" s="2">
        <v>35923327</v>
      </c>
      <c r="D24" s="2">
        <v>0</v>
      </c>
      <c r="E24" s="2">
        <v>20483888</v>
      </c>
      <c r="F24" s="2">
        <v>20483888</v>
      </c>
      <c r="G24" s="24">
        <v>0.57021132814340902</v>
      </c>
      <c r="H24" s="25">
        <v>0.40790598265021499</v>
      </c>
      <c r="I24" s="25">
        <v>0.57021132814340902</v>
      </c>
      <c r="J24" s="25">
        <v>0.71</v>
      </c>
      <c r="K24" t="s">
        <v>57</v>
      </c>
    </row>
    <row r="25" spans="1:11" ht="30" x14ac:dyDescent="0.25">
      <c r="A25" s="1" t="s">
        <v>178</v>
      </c>
      <c r="B25" s="2">
        <v>1</v>
      </c>
      <c r="C25" s="2">
        <v>96600000</v>
      </c>
      <c r="D25" s="2">
        <v>0</v>
      </c>
      <c r="E25" s="2">
        <v>0</v>
      </c>
      <c r="F25" s="2">
        <v>0</v>
      </c>
      <c r="G25" s="24">
        <v>0</v>
      </c>
      <c r="H25" s="25">
        <v>0</v>
      </c>
      <c r="I25" s="25">
        <v>0</v>
      </c>
      <c r="J25" s="25">
        <v>0</v>
      </c>
      <c r="K25" t="s">
        <v>57</v>
      </c>
    </row>
    <row r="26" spans="1:11" ht="30" x14ac:dyDescent="0.25">
      <c r="A26" s="1" t="s">
        <v>179</v>
      </c>
      <c r="B26" s="2">
        <v>1</v>
      </c>
      <c r="C26" s="2">
        <v>250000000</v>
      </c>
      <c r="D26" s="2">
        <v>0</v>
      </c>
      <c r="E26" s="2">
        <v>0</v>
      </c>
      <c r="F26" s="2">
        <v>0</v>
      </c>
      <c r="G26" s="24">
        <v>0</v>
      </c>
      <c r="H26" s="25">
        <v>0</v>
      </c>
      <c r="I26" s="25">
        <v>0</v>
      </c>
      <c r="J26" s="25">
        <v>0</v>
      </c>
      <c r="K26" t="s">
        <v>57</v>
      </c>
    </row>
    <row r="27" spans="1:11" ht="30" x14ac:dyDescent="0.25">
      <c r="A27" s="1" t="s">
        <v>180</v>
      </c>
      <c r="B27" s="2">
        <v>1</v>
      </c>
      <c r="C27" s="2">
        <v>120000000</v>
      </c>
      <c r="D27" s="2">
        <v>0</v>
      </c>
      <c r="E27" s="2">
        <v>0</v>
      </c>
      <c r="F27" s="2">
        <v>0</v>
      </c>
      <c r="G27" s="24">
        <v>0</v>
      </c>
      <c r="H27" s="25">
        <v>0</v>
      </c>
      <c r="I27" s="25">
        <v>0</v>
      </c>
      <c r="J27" s="25">
        <v>0</v>
      </c>
      <c r="K27" t="s">
        <v>57</v>
      </c>
    </row>
    <row r="28" spans="1:11" ht="17.25" customHeight="1" x14ac:dyDescent="0.25">
      <c r="A28" s="1" t="s">
        <v>181</v>
      </c>
      <c r="B28" s="2">
        <v>1</v>
      </c>
      <c r="C28" s="2">
        <v>35000000</v>
      </c>
      <c r="D28" s="2">
        <v>0</v>
      </c>
      <c r="E28" s="2">
        <v>0</v>
      </c>
      <c r="F28" s="2">
        <v>0</v>
      </c>
      <c r="G28" s="24">
        <v>0</v>
      </c>
      <c r="H28" s="25">
        <v>0</v>
      </c>
      <c r="I28" s="25">
        <v>0</v>
      </c>
      <c r="J28" s="25">
        <v>0</v>
      </c>
      <c r="K28" t="s">
        <v>42</v>
      </c>
    </row>
    <row r="29" spans="1:11" ht="45" x14ac:dyDescent="0.25">
      <c r="A29" s="1" t="s">
        <v>182</v>
      </c>
      <c r="B29" s="2">
        <v>1</v>
      </c>
      <c r="C29" s="2">
        <v>60000000</v>
      </c>
      <c r="D29" s="2">
        <v>0</v>
      </c>
      <c r="E29" s="2">
        <v>0</v>
      </c>
      <c r="F29" s="2">
        <v>0</v>
      </c>
      <c r="G29" s="24">
        <v>0</v>
      </c>
      <c r="H29" s="25">
        <v>0</v>
      </c>
      <c r="I29" s="25">
        <v>0</v>
      </c>
      <c r="J29" s="25">
        <v>0</v>
      </c>
      <c r="K29" t="s">
        <v>72</v>
      </c>
    </row>
    <row r="30" spans="1:11" x14ac:dyDescent="0.25">
      <c r="A30" s="1" t="s">
        <v>183</v>
      </c>
      <c r="B30" s="2">
        <v>15000000</v>
      </c>
      <c r="C30" s="2">
        <v>209129861</v>
      </c>
      <c r="D30" s="2">
        <v>31452930</v>
      </c>
      <c r="E30" s="2">
        <v>9255102</v>
      </c>
      <c r="F30" s="2">
        <v>40708032</v>
      </c>
      <c r="G30" s="24">
        <v>0.194654325333291</v>
      </c>
      <c r="H30" s="25">
        <v>0.28370453333333301</v>
      </c>
      <c r="I30" s="25">
        <v>0.61700679999999997</v>
      </c>
      <c r="J30" s="25">
        <v>0.2</v>
      </c>
      <c r="K30" t="s">
        <v>72</v>
      </c>
    </row>
    <row r="31" spans="1:11" ht="30" x14ac:dyDescent="0.25">
      <c r="A31" s="1" t="s">
        <v>184</v>
      </c>
      <c r="B31" s="2">
        <v>2</v>
      </c>
      <c r="C31" s="2">
        <v>63580151</v>
      </c>
      <c r="D31" s="2">
        <v>0</v>
      </c>
      <c r="E31" s="2">
        <v>0</v>
      </c>
      <c r="F31" s="2">
        <v>0</v>
      </c>
      <c r="G31" s="24">
        <v>0</v>
      </c>
      <c r="H31" s="25">
        <v>0</v>
      </c>
      <c r="I31" s="25">
        <v>0</v>
      </c>
      <c r="J31" s="25">
        <v>0</v>
      </c>
      <c r="K31" t="s">
        <v>72</v>
      </c>
    </row>
    <row r="32" spans="1:11" ht="30" x14ac:dyDescent="0.25">
      <c r="A32" s="1" t="s">
        <v>185</v>
      </c>
      <c r="B32" s="2">
        <v>1</v>
      </c>
      <c r="C32" s="2">
        <v>50000000</v>
      </c>
      <c r="D32" s="2">
        <v>0</v>
      </c>
      <c r="E32" s="2">
        <v>0</v>
      </c>
      <c r="F32" s="2">
        <v>0</v>
      </c>
      <c r="G32" s="24">
        <v>0</v>
      </c>
      <c r="H32" s="25">
        <v>0</v>
      </c>
      <c r="I32" s="25">
        <v>0</v>
      </c>
      <c r="J32" s="25">
        <v>0</v>
      </c>
      <c r="K32" t="s">
        <v>72</v>
      </c>
    </row>
    <row r="33" spans="1:11" ht="21" customHeight="1" x14ac:dyDescent="0.25">
      <c r="A33" s="1" t="s">
        <v>186</v>
      </c>
      <c r="B33" s="2">
        <v>2</v>
      </c>
      <c r="C33" s="2">
        <v>40486772</v>
      </c>
      <c r="D33" s="2">
        <v>0</v>
      </c>
      <c r="E33" s="2">
        <v>0</v>
      </c>
      <c r="F33" s="2">
        <v>0</v>
      </c>
      <c r="G33" s="24">
        <v>0</v>
      </c>
      <c r="H33" s="25">
        <v>0</v>
      </c>
      <c r="I33" s="25">
        <v>0</v>
      </c>
      <c r="J33" s="25">
        <v>0</v>
      </c>
      <c r="K33" t="s">
        <v>72</v>
      </c>
    </row>
    <row r="34" spans="1:11" ht="19.5" customHeight="1" x14ac:dyDescent="0.25">
      <c r="A34" s="1" t="s">
        <v>187</v>
      </c>
      <c r="B34" s="2">
        <v>1</v>
      </c>
      <c r="C34" s="2">
        <v>29400000</v>
      </c>
      <c r="D34" s="2">
        <v>0</v>
      </c>
      <c r="E34" s="2">
        <v>0</v>
      </c>
      <c r="F34" s="2">
        <v>0</v>
      </c>
      <c r="G34" s="24">
        <v>0</v>
      </c>
      <c r="H34" s="25">
        <v>0</v>
      </c>
      <c r="I34" s="25">
        <v>0</v>
      </c>
      <c r="J34" s="25">
        <v>0</v>
      </c>
      <c r="K34" t="s">
        <v>72</v>
      </c>
    </row>
    <row r="35" spans="1:11" ht="30" x14ac:dyDescent="0.25">
      <c r="A35" s="1" t="s">
        <v>188</v>
      </c>
      <c r="B35" s="2">
        <v>0</v>
      </c>
      <c r="C35" s="2">
        <v>27146782</v>
      </c>
      <c r="D35" s="2">
        <v>0</v>
      </c>
      <c r="E35" s="2">
        <v>0</v>
      </c>
      <c r="F35" s="2">
        <v>0</v>
      </c>
      <c r="G35" s="24">
        <v>0</v>
      </c>
      <c r="H35" s="25">
        <v>0</v>
      </c>
      <c r="I35" s="25">
        <v>0</v>
      </c>
      <c r="J35" s="25">
        <v>0</v>
      </c>
      <c r="K35" t="s">
        <v>72</v>
      </c>
    </row>
    <row r="36" spans="1:11" ht="16.5" customHeight="1" x14ac:dyDescent="0.25">
      <c r="A36" s="1" t="s">
        <v>189</v>
      </c>
      <c r="B36" s="2">
        <v>0</v>
      </c>
      <c r="C36" s="2">
        <v>117490310</v>
      </c>
      <c r="D36" s="2">
        <v>46334459</v>
      </c>
      <c r="E36" s="2">
        <v>0</v>
      </c>
      <c r="F36" s="2">
        <v>46334459</v>
      </c>
      <c r="G36" s="24">
        <v>0.39436834407875798</v>
      </c>
      <c r="H36" s="25">
        <v>0</v>
      </c>
      <c r="I36" s="25">
        <v>0</v>
      </c>
      <c r="J36" s="25">
        <v>0.39</v>
      </c>
      <c r="K36" t="s">
        <v>72</v>
      </c>
    </row>
    <row r="37" spans="1:11" ht="24.75" customHeight="1" x14ac:dyDescent="0.25">
      <c r="A37" s="1" t="s">
        <v>190</v>
      </c>
      <c r="B37" s="2">
        <v>2</v>
      </c>
      <c r="C37" s="2">
        <v>53990248</v>
      </c>
      <c r="D37" s="2">
        <v>0</v>
      </c>
      <c r="E37" s="2">
        <v>0</v>
      </c>
      <c r="F37" s="2">
        <v>0</v>
      </c>
      <c r="G37" s="24">
        <v>0</v>
      </c>
      <c r="H37" s="25">
        <v>0</v>
      </c>
      <c r="I37" s="25">
        <v>0</v>
      </c>
      <c r="J37" s="25">
        <v>0</v>
      </c>
      <c r="K37" t="s">
        <v>72</v>
      </c>
    </row>
    <row r="38" spans="1:11" ht="30" x14ac:dyDescent="0.25">
      <c r="A38" s="1" t="s">
        <v>191</v>
      </c>
      <c r="B38" s="2">
        <v>1</v>
      </c>
      <c r="C38" s="2">
        <v>40000000</v>
      </c>
      <c r="D38" s="2">
        <v>0</v>
      </c>
      <c r="E38" s="2">
        <v>0</v>
      </c>
      <c r="F38" s="2">
        <v>0</v>
      </c>
      <c r="G38" s="24">
        <v>0</v>
      </c>
      <c r="H38" s="25">
        <v>0</v>
      </c>
      <c r="I38" s="25">
        <v>0</v>
      </c>
      <c r="J38" s="25">
        <v>0</v>
      </c>
      <c r="K38" t="s">
        <v>72</v>
      </c>
    </row>
    <row r="39" spans="1:11" ht="45" x14ac:dyDescent="0.25">
      <c r="A39" s="1" t="s">
        <v>192</v>
      </c>
      <c r="B39" s="2">
        <v>1</v>
      </c>
      <c r="C39" s="2">
        <v>50000000</v>
      </c>
      <c r="D39" s="2">
        <v>0</v>
      </c>
      <c r="E39" s="2">
        <v>0</v>
      </c>
      <c r="F39" s="2">
        <v>0</v>
      </c>
      <c r="G39" s="24">
        <v>0</v>
      </c>
      <c r="H39" s="25">
        <v>0</v>
      </c>
      <c r="I39" s="25">
        <v>0</v>
      </c>
      <c r="J39" s="25">
        <v>0</v>
      </c>
      <c r="K39" t="s">
        <v>72</v>
      </c>
    </row>
    <row r="40" spans="1:11" ht="30" x14ac:dyDescent="0.25">
      <c r="A40" s="1" t="s">
        <v>193</v>
      </c>
      <c r="B40" s="2">
        <v>2</v>
      </c>
      <c r="C40" s="2">
        <v>144306041</v>
      </c>
      <c r="D40" s="2">
        <v>68702298</v>
      </c>
      <c r="E40" s="2">
        <v>0</v>
      </c>
      <c r="F40" s="2">
        <v>68702298</v>
      </c>
      <c r="G40" s="24">
        <v>0.47608747023972497</v>
      </c>
      <c r="H40" s="25">
        <v>0</v>
      </c>
      <c r="I40" s="25">
        <v>0</v>
      </c>
      <c r="J40" s="25">
        <v>0.48</v>
      </c>
      <c r="K40" t="s">
        <v>57</v>
      </c>
    </row>
    <row r="41" spans="1:11" ht="30" x14ac:dyDescent="0.25">
      <c r="A41" s="1" t="s">
        <v>194</v>
      </c>
      <c r="B41" s="2">
        <v>13682002</v>
      </c>
      <c r="C41" s="2">
        <v>22869578</v>
      </c>
      <c r="D41" s="2">
        <v>0</v>
      </c>
      <c r="E41" s="2">
        <v>13678270</v>
      </c>
      <c r="F41" s="2">
        <v>13678270</v>
      </c>
      <c r="G41" s="24">
        <v>0.59809892425649502</v>
      </c>
      <c r="H41" s="25">
        <v>0.99972723290056498</v>
      </c>
      <c r="I41" s="25">
        <v>0.99972723290056498</v>
      </c>
      <c r="J41" s="25">
        <v>0.66</v>
      </c>
      <c r="K41" t="s">
        <v>57</v>
      </c>
    </row>
    <row r="42" spans="1:11" ht="30" x14ac:dyDescent="0.25">
      <c r="A42" s="1" t="s">
        <v>195</v>
      </c>
      <c r="B42" s="2">
        <v>1</v>
      </c>
      <c r="C42" s="2">
        <v>60000000</v>
      </c>
      <c r="D42" s="2">
        <v>0</v>
      </c>
      <c r="E42" s="2">
        <v>0</v>
      </c>
      <c r="F42" s="2">
        <v>0</v>
      </c>
      <c r="G42" s="24">
        <v>0</v>
      </c>
      <c r="H42" s="25">
        <v>0</v>
      </c>
      <c r="I42" s="25">
        <v>0</v>
      </c>
      <c r="J42" s="25">
        <v>0</v>
      </c>
      <c r="K42" t="s">
        <v>39</v>
      </c>
    </row>
    <row r="43" spans="1:11" ht="30" x14ac:dyDescent="0.25">
      <c r="A43" s="1" t="s">
        <v>196</v>
      </c>
      <c r="B43" s="2">
        <v>1</v>
      </c>
      <c r="C43" s="2">
        <v>100000000</v>
      </c>
      <c r="D43" s="2">
        <v>0</v>
      </c>
      <c r="E43" s="2">
        <v>0</v>
      </c>
      <c r="F43" s="2">
        <v>0</v>
      </c>
      <c r="G43" s="24">
        <v>0</v>
      </c>
      <c r="H43" s="25">
        <v>0</v>
      </c>
      <c r="I43" s="25">
        <v>0</v>
      </c>
      <c r="J43" s="25">
        <v>0</v>
      </c>
      <c r="K43" t="s">
        <v>39</v>
      </c>
    </row>
    <row r="44" spans="1:11" x14ac:dyDescent="0.25">
      <c r="A44" s="1" t="s">
        <v>197</v>
      </c>
      <c r="B44" s="2">
        <v>387975000</v>
      </c>
      <c r="C44" s="2">
        <v>4633961190</v>
      </c>
      <c r="D44" s="2">
        <v>0</v>
      </c>
      <c r="E44" s="2">
        <v>386518493</v>
      </c>
      <c r="F44" s="2">
        <v>386518493</v>
      </c>
      <c r="G44" s="24">
        <v>8.3409954713064796E-2</v>
      </c>
      <c r="H44" s="25">
        <v>0.78450990398865905</v>
      </c>
      <c r="I44" s="25">
        <v>0.99624587408982501</v>
      </c>
      <c r="J44" s="25">
        <v>0.09</v>
      </c>
      <c r="K44" t="s">
        <v>78</v>
      </c>
    </row>
    <row r="45" spans="1:11" ht="30" x14ac:dyDescent="0.25">
      <c r="A45" s="1" t="s">
        <v>198</v>
      </c>
      <c r="B45" s="2">
        <v>55000000</v>
      </c>
      <c r="C45" s="2">
        <v>83440608</v>
      </c>
      <c r="D45" s="2">
        <v>0</v>
      </c>
      <c r="E45" s="2">
        <v>43936963</v>
      </c>
      <c r="F45" s="2">
        <v>43936963</v>
      </c>
      <c r="G45" s="24">
        <v>0.52656571006769304</v>
      </c>
      <c r="H45" s="25">
        <v>0.61752056363636398</v>
      </c>
      <c r="I45" s="25">
        <v>0.79885387272727304</v>
      </c>
      <c r="J45" s="25">
        <v>0.59</v>
      </c>
      <c r="K45" t="s">
        <v>86</v>
      </c>
    </row>
    <row r="46" spans="1:11" ht="21" customHeight="1" x14ac:dyDescent="0.25">
      <c r="B46" s="2">
        <f t="shared" ref="B46:F46" si="0">SUBTOTAL(109,B4:B45)</f>
        <v>739780455</v>
      </c>
      <c r="C46" s="2">
        <f t="shared" si="0"/>
        <v>9296835525</v>
      </c>
      <c r="D46" s="2">
        <f t="shared" si="0"/>
        <v>1081990174</v>
      </c>
      <c r="E46" s="2">
        <f t="shared" si="0"/>
        <v>596470330</v>
      </c>
      <c r="F46" s="2">
        <f t="shared" si="0"/>
        <v>1678460504</v>
      </c>
      <c r="G46" s="3" t="s">
        <v>199</v>
      </c>
      <c r="H46" s="3" t="s">
        <v>200</v>
      </c>
      <c r="I46" s="3" t="s">
        <v>200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1F70-C5F1-4B29-95D2-623FC4B4834D}">
  <dimension ref="A1:K27"/>
  <sheetViews>
    <sheetView topLeftCell="A31" workbookViewId="0">
      <selection activeCell="O3" sqref="O3"/>
    </sheetView>
  </sheetViews>
  <sheetFormatPr defaultRowHeight="15" x14ac:dyDescent="0.25"/>
  <cols>
    <col min="1" max="1" width="41.140625" style="1" customWidth="1"/>
    <col min="2" max="2" width="13.42578125" customWidth="1"/>
    <col min="3" max="3" width="14.140625" customWidth="1"/>
    <col min="4" max="4" width="13.5703125" customWidth="1"/>
    <col min="5" max="5" width="13.140625" customWidth="1"/>
    <col min="6" max="6" width="13.28515625" customWidth="1"/>
  </cols>
  <sheetData>
    <row r="1" spans="1:11" x14ac:dyDescent="0.25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s="1" customFormat="1" ht="75" x14ac:dyDescent="0.25">
      <c r="A4" s="1" t="s">
        <v>201</v>
      </c>
      <c r="B4" s="26">
        <v>60000000</v>
      </c>
      <c r="C4" s="26">
        <v>500000000</v>
      </c>
      <c r="D4" s="26">
        <v>17539595</v>
      </c>
      <c r="E4" s="26">
        <v>0</v>
      </c>
      <c r="F4" s="26">
        <v>17539595</v>
      </c>
      <c r="G4" s="27">
        <v>3.5079190000000003E-2</v>
      </c>
      <c r="H4" s="28">
        <v>0</v>
      </c>
      <c r="I4" s="28">
        <v>0</v>
      </c>
      <c r="J4" s="28">
        <v>0.04</v>
      </c>
      <c r="K4" s="1" t="s">
        <v>72</v>
      </c>
    </row>
    <row r="5" spans="1:11" ht="30" x14ac:dyDescent="0.25">
      <c r="A5" s="1" t="s">
        <v>202</v>
      </c>
      <c r="B5" s="2">
        <v>10000</v>
      </c>
      <c r="C5" s="2">
        <v>10000</v>
      </c>
      <c r="D5" s="2">
        <v>0</v>
      </c>
      <c r="E5" s="2">
        <v>0</v>
      </c>
      <c r="F5" s="2">
        <v>0</v>
      </c>
      <c r="G5" s="24">
        <v>0</v>
      </c>
      <c r="H5" s="25">
        <v>0</v>
      </c>
      <c r="I5" s="25">
        <v>0</v>
      </c>
      <c r="J5" s="25">
        <v>0</v>
      </c>
      <c r="K5" t="s">
        <v>72</v>
      </c>
    </row>
    <row r="6" spans="1:11" x14ac:dyDescent="0.25">
      <c r="A6" s="1" t="s">
        <v>203</v>
      </c>
      <c r="B6" s="2">
        <v>22491364</v>
      </c>
      <c r="C6" s="2">
        <v>96867318</v>
      </c>
      <c r="D6" s="2">
        <v>0</v>
      </c>
      <c r="E6" s="2">
        <v>22491364</v>
      </c>
      <c r="F6" s="2">
        <v>22491364</v>
      </c>
      <c r="G6" s="24">
        <v>0.23218733071560799</v>
      </c>
      <c r="H6" s="25">
        <v>1</v>
      </c>
      <c r="I6" s="25">
        <v>1</v>
      </c>
      <c r="J6" s="25">
        <v>0.23</v>
      </c>
      <c r="K6" t="s">
        <v>57</v>
      </c>
    </row>
    <row r="7" spans="1:11" x14ac:dyDescent="0.25">
      <c r="A7" s="1" t="s">
        <v>204</v>
      </c>
      <c r="B7" s="2">
        <v>27000000</v>
      </c>
      <c r="C7" s="2">
        <v>27000000</v>
      </c>
      <c r="D7" s="2">
        <v>0</v>
      </c>
      <c r="E7" s="2">
        <v>0</v>
      </c>
      <c r="F7" s="2">
        <v>0</v>
      </c>
      <c r="G7" s="24">
        <v>0</v>
      </c>
      <c r="H7" s="25">
        <v>0</v>
      </c>
      <c r="I7" s="25">
        <v>0</v>
      </c>
      <c r="J7" s="25">
        <v>0</v>
      </c>
      <c r="K7" t="s">
        <v>41</v>
      </c>
    </row>
    <row r="8" spans="1:11" ht="30" x14ac:dyDescent="0.25">
      <c r="A8" s="1" t="s">
        <v>205</v>
      </c>
      <c r="B8" s="2">
        <v>259163</v>
      </c>
      <c r="C8" s="2">
        <v>265000</v>
      </c>
      <c r="D8" s="2">
        <v>0</v>
      </c>
      <c r="E8" s="2">
        <v>259163</v>
      </c>
      <c r="F8" s="2">
        <v>259163</v>
      </c>
      <c r="G8" s="24">
        <v>0.97797358490566</v>
      </c>
      <c r="H8" s="25">
        <v>1</v>
      </c>
      <c r="I8" s="25">
        <v>1</v>
      </c>
      <c r="J8" s="25">
        <v>0.98</v>
      </c>
      <c r="K8" t="s">
        <v>57</v>
      </c>
    </row>
    <row r="9" spans="1:11" ht="45" x14ac:dyDescent="0.25">
      <c r="A9" s="1" t="s">
        <v>206</v>
      </c>
      <c r="B9" s="2">
        <v>115459825</v>
      </c>
      <c r="C9" s="2">
        <v>257981063</v>
      </c>
      <c r="D9" s="2">
        <v>0</v>
      </c>
      <c r="E9" s="2">
        <v>115459825</v>
      </c>
      <c r="F9" s="2">
        <v>115459825</v>
      </c>
      <c r="G9" s="24">
        <v>0.447551551487328</v>
      </c>
      <c r="H9" s="25">
        <v>0.39275033545218002</v>
      </c>
      <c r="I9" s="25">
        <v>1</v>
      </c>
      <c r="J9" s="25">
        <v>0.45</v>
      </c>
      <c r="K9" t="s">
        <v>57</v>
      </c>
    </row>
    <row r="10" spans="1:11" ht="45" x14ac:dyDescent="0.25">
      <c r="A10" s="1" t="s">
        <v>207</v>
      </c>
      <c r="B10" s="2">
        <v>41539998</v>
      </c>
      <c r="C10" s="2">
        <v>238134200</v>
      </c>
      <c r="D10" s="2">
        <v>186134204</v>
      </c>
      <c r="E10" s="2">
        <v>41539998</v>
      </c>
      <c r="F10" s="2">
        <v>227674202</v>
      </c>
      <c r="G10" s="24">
        <v>0.95607519625488502</v>
      </c>
      <c r="H10" s="25">
        <v>0.81374577822560301</v>
      </c>
      <c r="I10" s="25">
        <v>1</v>
      </c>
      <c r="J10" s="25">
        <v>0.96</v>
      </c>
      <c r="K10" t="s">
        <v>160</v>
      </c>
    </row>
    <row r="11" spans="1:11" ht="45" x14ac:dyDescent="0.25">
      <c r="A11" s="1" t="s">
        <v>208</v>
      </c>
      <c r="B11" s="2">
        <v>2000</v>
      </c>
      <c r="C11" s="2">
        <v>2000</v>
      </c>
      <c r="D11" s="2">
        <v>0</v>
      </c>
      <c r="E11" s="2">
        <v>0</v>
      </c>
      <c r="F11" s="2">
        <v>0</v>
      </c>
      <c r="G11" s="24">
        <v>0</v>
      </c>
      <c r="H11" s="25">
        <v>0</v>
      </c>
      <c r="I11" s="25">
        <v>0</v>
      </c>
      <c r="J11" s="25">
        <v>0</v>
      </c>
      <c r="K11" t="s">
        <v>160</v>
      </c>
    </row>
    <row r="12" spans="1:11" ht="75" x14ac:dyDescent="0.25">
      <c r="A12" s="1" t="s">
        <v>209</v>
      </c>
      <c r="B12" s="2">
        <v>0</v>
      </c>
      <c r="C12" s="2">
        <v>6300000</v>
      </c>
      <c r="D12" s="2">
        <v>0</v>
      </c>
      <c r="E12" s="2">
        <v>0</v>
      </c>
      <c r="F12" s="2">
        <v>0</v>
      </c>
      <c r="G12" s="24">
        <v>0</v>
      </c>
      <c r="H12" s="25">
        <v>0</v>
      </c>
      <c r="I12" s="25">
        <v>0</v>
      </c>
      <c r="J12" s="25">
        <v>0</v>
      </c>
      <c r="K12" t="s">
        <v>86</v>
      </c>
    </row>
    <row r="13" spans="1:11" ht="60" x14ac:dyDescent="0.25">
      <c r="A13" s="1" t="s">
        <v>210</v>
      </c>
      <c r="B13" s="2">
        <v>70000000</v>
      </c>
      <c r="C13" s="2">
        <v>700000000</v>
      </c>
      <c r="D13" s="2">
        <v>431991143</v>
      </c>
      <c r="E13" s="2">
        <v>42664998</v>
      </c>
      <c r="F13" s="2">
        <v>474656141</v>
      </c>
      <c r="G13" s="24">
        <v>0.67808020142857095</v>
      </c>
      <c r="H13" s="25">
        <v>0.60949997142857104</v>
      </c>
      <c r="I13" s="25">
        <v>0.60949997142857104</v>
      </c>
      <c r="J13" s="25">
        <v>0.68</v>
      </c>
      <c r="K13" t="s">
        <v>160</v>
      </c>
    </row>
    <row r="14" spans="1:11" ht="30" x14ac:dyDescent="0.25">
      <c r="A14" s="1" t="s">
        <v>211</v>
      </c>
      <c r="B14" s="2">
        <v>1107600</v>
      </c>
      <c r="C14" s="2">
        <v>1120000</v>
      </c>
      <c r="D14" s="2">
        <v>0</v>
      </c>
      <c r="E14" s="2">
        <v>1107600</v>
      </c>
      <c r="F14" s="2">
        <v>1107600</v>
      </c>
      <c r="G14" s="24">
        <v>0.98892857142857105</v>
      </c>
      <c r="H14" s="25">
        <v>1</v>
      </c>
      <c r="I14" s="25">
        <v>1</v>
      </c>
      <c r="J14" s="25">
        <v>0.99</v>
      </c>
      <c r="K14" t="s">
        <v>57</v>
      </c>
    </row>
    <row r="15" spans="1:11" ht="60" x14ac:dyDescent="0.25">
      <c r="A15" s="1" t="s">
        <v>212</v>
      </c>
      <c r="B15" s="2">
        <v>8832975</v>
      </c>
      <c r="C15" s="2">
        <v>15571256</v>
      </c>
      <c r="D15" s="2">
        <v>0</v>
      </c>
      <c r="E15" s="2">
        <v>8832975</v>
      </c>
      <c r="F15" s="2">
        <v>8832975</v>
      </c>
      <c r="G15" s="24">
        <v>0.56726156194465005</v>
      </c>
      <c r="H15" s="25">
        <v>0.49991005295497798</v>
      </c>
      <c r="I15" s="25">
        <v>1</v>
      </c>
      <c r="J15" s="25">
        <v>0.56999999999999995</v>
      </c>
      <c r="K15" t="s">
        <v>57</v>
      </c>
    </row>
    <row r="16" spans="1:11" x14ac:dyDescent="0.25">
      <c r="A16" s="1" t="s">
        <v>213</v>
      </c>
      <c r="B16" s="2">
        <v>3680662</v>
      </c>
      <c r="C16" s="2">
        <v>4500000</v>
      </c>
      <c r="D16" s="2">
        <v>0</v>
      </c>
      <c r="E16" s="2">
        <v>3680662</v>
      </c>
      <c r="F16" s="2">
        <v>3680662</v>
      </c>
      <c r="G16" s="24">
        <v>0.81792488888888903</v>
      </c>
      <c r="H16" s="25">
        <v>0</v>
      </c>
      <c r="I16" s="25">
        <v>1</v>
      </c>
      <c r="J16" s="25">
        <v>0.82</v>
      </c>
      <c r="K16" t="s">
        <v>57</v>
      </c>
    </row>
    <row r="17" spans="1:11" x14ac:dyDescent="0.25">
      <c r="A17" s="1" t="s">
        <v>214</v>
      </c>
      <c r="B17" s="2">
        <v>7750000</v>
      </c>
      <c r="C17" s="2">
        <v>7750000</v>
      </c>
      <c r="D17" s="2">
        <v>0</v>
      </c>
      <c r="E17" s="2">
        <v>0</v>
      </c>
      <c r="F17" s="2">
        <v>0</v>
      </c>
      <c r="G17" s="24">
        <v>0</v>
      </c>
      <c r="H17" s="25">
        <v>0</v>
      </c>
      <c r="I17" s="25">
        <v>0</v>
      </c>
      <c r="J17" s="25">
        <v>0</v>
      </c>
      <c r="K17" t="s">
        <v>78</v>
      </c>
    </row>
    <row r="18" spans="1:11" ht="75" x14ac:dyDescent="0.25">
      <c r="A18" s="1" t="s">
        <v>215</v>
      </c>
      <c r="B18" s="2">
        <v>800010000</v>
      </c>
      <c r="C18" s="2">
        <v>8800000000</v>
      </c>
      <c r="D18" s="2">
        <v>1835612503</v>
      </c>
      <c r="E18" s="2">
        <v>351177998</v>
      </c>
      <c r="F18" s="2">
        <v>2186790501</v>
      </c>
      <c r="G18" s="24">
        <v>0.24849892056818201</v>
      </c>
      <c r="H18" s="25">
        <v>0.23646954163073</v>
      </c>
      <c r="I18" s="25">
        <v>0.43896701041237002</v>
      </c>
      <c r="J18" s="25">
        <v>0.25</v>
      </c>
      <c r="K18" t="s">
        <v>124</v>
      </c>
    </row>
    <row r="19" spans="1:11" ht="45" x14ac:dyDescent="0.25">
      <c r="A19" s="1" t="s">
        <v>216</v>
      </c>
      <c r="B19" s="2">
        <v>14999978</v>
      </c>
      <c r="C19" s="2">
        <v>72000000</v>
      </c>
      <c r="D19" s="2">
        <v>0</v>
      </c>
      <c r="E19" s="2">
        <v>14999978</v>
      </c>
      <c r="F19" s="2">
        <v>14999978</v>
      </c>
      <c r="G19" s="24">
        <v>0.20833302777777801</v>
      </c>
      <c r="H19" s="25">
        <v>0.920000282667081</v>
      </c>
      <c r="I19" s="25">
        <v>1</v>
      </c>
      <c r="J19" s="25">
        <v>0.21</v>
      </c>
      <c r="K19" t="s">
        <v>160</v>
      </c>
    </row>
    <row r="20" spans="1:11" ht="60" x14ac:dyDescent="0.25">
      <c r="A20" s="1" t="s">
        <v>217</v>
      </c>
      <c r="B20" s="2">
        <v>109349973</v>
      </c>
      <c r="C20" s="2">
        <v>3915000000</v>
      </c>
      <c r="D20" s="2">
        <v>817578695</v>
      </c>
      <c r="E20" s="2">
        <v>109349973</v>
      </c>
      <c r="F20" s="2">
        <v>926928668</v>
      </c>
      <c r="G20" s="24">
        <v>0.23676338901660299</v>
      </c>
      <c r="H20" s="25">
        <v>0.74622774712527795</v>
      </c>
      <c r="I20" s="25">
        <v>1</v>
      </c>
      <c r="J20" s="25">
        <v>0.24</v>
      </c>
      <c r="K20" t="s">
        <v>160</v>
      </c>
    </row>
    <row r="21" spans="1:11" ht="45" x14ac:dyDescent="0.25">
      <c r="A21" s="1" t="s">
        <v>218</v>
      </c>
      <c r="B21" s="2">
        <v>216000000</v>
      </c>
      <c r="C21" s="2">
        <v>485000000</v>
      </c>
      <c r="D21" s="2">
        <v>125982757</v>
      </c>
      <c r="E21" s="2">
        <v>0</v>
      </c>
      <c r="F21" s="2">
        <v>125982757</v>
      </c>
      <c r="G21" s="24">
        <v>0.25975826185567003</v>
      </c>
      <c r="H21" s="25">
        <v>0</v>
      </c>
      <c r="I21" s="25">
        <v>0</v>
      </c>
      <c r="J21" s="25">
        <v>0.26</v>
      </c>
      <c r="K21" t="s">
        <v>57</v>
      </c>
    </row>
    <row r="22" spans="1:11" ht="75" x14ac:dyDescent="0.25">
      <c r="A22" s="1" t="s">
        <v>219</v>
      </c>
      <c r="B22" s="2">
        <v>334182992</v>
      </c>
      <c r="C22" s="2">
        <v>4805000000</v>
      </c>
      <c r="D22" s="2">
        <v>4397431257</v>
      </c>
      <c r="E22" s="2">
        <v>334182992</v>
      </c>
      <c r="F22" s="2">
        <v>4731614249</v>
      </c>
      <c r="G22" s="24">
        <v>0.98472721103017702</v>
      </c>
      <c r="H22" s="25">
        <v>0.49339135128696199</v>
      </c>
      <c r="I22" s="25">
        <v>1</v>
      </c>
      <c r="J22" s="25">
        <v>0.98</v>
      </c>
      <c r="K22" t="s">
        <v>160</v>
      </c>
    </row>
    <row r="23" spans="1:11" x14ac:dyDescent="0.25">
      <c r="A23" s="1" t="s">
        <v>220</v>
      </c>
      <c r="B23" s="2">
        <v>89190656</v>
      </c>
      <c r="C23" s="2">
        <v>233300000</v>
      </c>
      <c r="D23" s="2">
        <v>0</v>
      </c>
      <c r="E23" s="2">
        <v>89190656</v>
      </c>
      <c r="F23" s="2">
        <v>89190656</v>
      </c>
      <c r="G23" s="24">
        <v>0.38230028289755702</v>
      </c>
      <c r="H23" s="25">
        <v>0.86672468246001</v>
      </c>
      <c r="I23" s="25">
        <v>1</v>
      </c>
      <c r="J23" s="25">
        <v>0.38</v>
      </c>
      <c r="K23" t="s">
        <v>57</v>
      </c>
    </row>
    <row r="24" spans="1:11" x14ac:dyDescent="0.25">
      <c r="A24" s="1" t="s">
        <v>221</v>
      </c>
      <c r="B24" s="2">
        <v>26364300</v>
      </c>
      <c r="C24" s="2">
        <v>75779889</v>
      </c>
      <c r="D24" s="2">
        <v>0</v>
      </c>
      <c r="E24" s="2">
        <v>26364300</v>
      </c>
      <c r="F24" s="2">
        <v>26364300</v>
      </c>
      <c r="G24" s="24">
        <v>0.34790628949060598</v>
      </c>
      <c r="H24" s="25">
        <v>0.31688582666712201</v>
      </c>
      <c r="I24" s="25">
        <v>1</v>
      </c>
      <c r="J24" s="25">
        <v>0.35</v>
      </c>
      <c r="K24" t="s">
        <v>57</v>
      </c>
    </row>
    <row r="25" spans="1:11" x14ac:dyDescent="0.25">
      <c r="A25" s="1" t="s">
        <v>222</v>
      </c>
      <c r="B25" s="2">
        <v>1000</v>
      </c>
      <c r="C25" s="2">
        <v>1000</v>
      </c>
      <c r="D25" s="2">
        <v>0</v>
      </c>
      <c r="E25" s="2">
        <v>0</v>
      </c>
      <c r="F25" s="2">
        <v>0</v>
      </c>
      <c r="G25" s="24">
        <v>0</v>
      </c>
      <c r="H25" s="25">
        <v>0</v>
      </c>
      <c r="I25" s="25">
        <v>0</v>
      </c>
      <c r="J25" s="25">
        <v>0</v>
      </c>
      <c r="K25" t="s">
        <v>86</v>
      </c>
    </row>
    <row r="26" spans="1:11" x14ac:dyDescent="0.25">
      <c r="A26" s="1" t="s">
        <v>223</v>
      </c>
      <c r="B26" s="2">
        <v>13096578</v>
      </c>
      <c r="C26" s="2">
        <v>390000000</v>
      </c>
      <c r="D26" s="2">
        <v>85075714</v>
      </c>
      <c r="E26" s="2">
        <v>13096578</v>
      </c>
      <c r="F26" s="2">
        <v>98172292</v>
      </c>
      <c r="G26" s="24">
        <v>0.25172382564102602</v>
      </c>
      <c r="H26" s="25">
        <v>0.38364578899923302</v>
      </c>
      <c r="I26" s="25">
        <v>1</v>
      </c>
      <c r="J26" s="25">
        <v>0.25</v>
      </c>
      <c r="K26" t="s">
        <v>124</v>
      </c>
    </row>
    <row r="27" spans="1:11" x14ac:dyDescent="0.25">
      <c r="B27" s="2">
        <f t="shared" ref="B27:F27" si="0">SUBTOTAL(109,B4:B26)</f>
        <v>1961329064</v>
      </c>
      <c r="C27" s="2">
        <f t="shared" si="0"/>
        <v>20631581726</v>
      </c>
      <c r="D27" s="2">
        <f t="shared" si="0"/>
        <v>7897345868</v>
      </c>
      <c r="E27" s="2">
        <f t="shared" si="0"/>
        <v>1174399060</v>
      </c>
      <c r="F27" s="2">
        <f t="shared" si="0"/>
        <v>9071744928</v>
      </c>
      <c r="G27" s="3" t="s">
        <v>224</v>
      </c>
      <c r="H27" s="3" t="s">
        <v>225</v>
      </c>
      <c r="I27" s="3" t="s">
        <v>225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7019-7780-4133-A30C-3E55E1868543}">
  <dimension ref="A1:K5"/>
  <sheetViews>
    <sheetView topLeftCell="A7" workbookViewId="0">
      <selection activeCell="N3" sqref="N3"/>
    </sheetView>
  </sheetViews>
  <sheetFormatPr defaultRowHeight="15" x14ac:dyDescent="0.25"/>
  <cols>
    <col min="1" max="1" width="29.5703125" customWidth="1"/>
    <col min="2" max="2" width="9" customWidth="1"/>
    <col min="3" max="3" width="13" customWidth="1"/>
    <col min="4" max="4" width="11.42578125" customWidth="1"/>
    <col min="6" max="6" width="11.140625" customWidth="1"/>
  </cols>
  <sheetData>
    <row r="1" spans="1:11" x14ac:dyDescent="0.25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75" x14ac:dyDescent="0.25">
      <c r="A3" s="1" t="s">
        <v>55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30</v>
      </c>
      <c r="I3" s="1" t="s">
        <v>9</v>
      </c>
      <c r="J3" s="1" t="s">
        <v>10</v>
      </c>
      <c r="K3" s="1" t="s">
        <v>56</v>
      </c>
    </row>
    <row r="4" spans="1:11" ht="24.75" customHeight="1" x14ac:dyDescent="0.25">
      <c r="A4" t="s">
        <v>226</v>
      </c>
      <c r="B4" s="2">
        <v>10000</v>
      </c>
      <c r="C4" s="2">
        <v>198283395</v>
      </c>
      <c r="D4" s="2">
        <v>115894339</v>
      </c>
      <c r="E4" s="2">
        <v>0</v>
      </c>
      <c r="F4" s="2">
        <v>115894339</v>
      </c>
      <c r="G4" s="24">
        <v>0.58448837332041803</v>
      </c>
      <c r="H4" s="25">
        <v>0</v>
      </c>
      <c r="I4" s="25">
        <v>0</v>
      </c>
      <c r="J4" s="25">
        <v>0.7</v>
      </c>
    </row>
    <row r="5" spans="1:11" ht="27.75" customHeight="1" x14ac:dyDescent="0.25">
      <c r="B5" s="2">
        <f t="shared" ref="B5:F5" si="0">SUBTOTAL(109,B4)</f>
        <v>10000</v>
      </c>
      <c r="C5" s="2">
        <f t="shared" si="0"/>
        <v>198283395</v>
      </c>
      <c r="D5" s="2">
        <f t="shared" si="0"/>
        <v>115894339</v>
      </c>
      <c r="E5" s="2">
        <f t="shared" si="0"/>
        <v>0</v>
      </c>
      <c r="F5" s="2">
        <f t="shared" si="0"/>
        <v>115894339</v>
      </c>
      <c r="G5" s="3" t="s">
        <v>227</v>
      </c>
      <c r="H5" s="3" t="s">
        <v>58</v>
      </c>
      <c r="I5" s="3" t="s">
        <v>58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19</vt:i4>
      </vt:variant>
    </vt:vector>
  </HeadingPairs>
  <TitlesOfParts>
    <vt:vector size="19" baseType="lpstr">
      <vt:lpstr>GENEL BÜTÇELİ KURULUŞLAR</vt:lpstr>
      <vt:lpstr>MAHALLİ İDARELER</vt:lpstr>
      <vt:lpstr>İLÇELER</vt:lpstr>
      <vt:lpstr>SEKTÖRLER</vt:lpstr>
      <vt:lpstr>EBYÜ</vt:lpstr>
      <vt:lpstr>ERZİNCAN İL ÖZEL İDARESİ</vt:lpstr>
      <vt:lpstr>DSİ 8.BÖLGE MÜDÜRLÜĞÜ</vt:lpstr>
      <vt:lpstr>KARAYOLLARI 16.BÖLGE MÜDÜRLÜĞÜ</vt:lpstr>
      <vt:lpstr>KARAYOLLARI 12.BÖLGE MÜDÜRLÜĞÜ</vt:lpstr>
      <vt:lpstr>ORMAN BÖLGE</vt:lpstr>
      <vt:lpstr>TCDD 4.BÖLGE MÜDÜRLÜĞÜ</vt:lpstr>
      <vt:lpstr>TEİAŞ 15.BÖLGE MÜDÜRLÜĞÜ</vt:lpstr>
      <vt:lpstr>VAKIFLAR BÖLGE MÜDÜRLÜĞÜ</vt:lpstr>
      <vt:lpstr>ÇEVRE VE ŞEHİRCİLİK İ</vt:lpstr>
      <vt:lpstr>GENÇLİK VE SPOR İL MÜ</vt:lpstr>
      <vt:lpstr>İL AFET VE ACİL DURUM</vt:lpstr>
      <vt:lpstr>İL SAĞLIK MÜDÜRLÜĞÜ</vt:lpstr>
      <vt:lpstr>İL TARIM VE ORMAN MÜ</vt:lpstr>
      <vt:lpstr>İL MİLLİ EĞİTİM MÜDÜRLÜĞÜ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Gülbahar GÖKTAŞ</dc:creator>
  <cp:lastModifiedBy>Gülbahar GÖKTAŞ</cp:lastModifiedBy>
  <dcterms:created xsi:type="dcterms:W3CDTF">2015-06-05T18:19:34Z</dcterms:created>
  <dcterms:modified xsi:type="dcterms:W3CDTF">2024-10-10T12:18:25Z</dcterms:modified>
</cp:coreProperties>
</file>